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Sažetak" sheetId="1" r:id="rId1"/>
    <sheet name="Prih.i rash.po izvorima i ekon." sheetId="2" r:id="rId2"/>
    <sheet name="Rashodi prema funkcijskoj klas." sheetId="3" r:id="rId3"/>
    <sheet name="Rač.financ.po izvorima i ekon." sheetId="4" r:id="rId4"/>
    <sheet name="Posebni dio-Rash.i izdaci po...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2" l="1"/>
  <c r="D30" i="2"/>
  <c r="D24" i="2"/>
  <c r="H9" i="1"/>
  <c r="H12" i="1"/>
  <c r="F11" i="1"/>
  <c r="F8" i="1"/>
  <c r="F14" i="1" s="1"/>
  <c r="D31" i="2"/>
  <c r="E31" i="2"/>
  <c r="E56" i="2"/>
  <c r="D56" i="2"/>
  <c r="E24" i="2"/>
  <c r="E17" i="2"/>
  <c r="E16" i="2"/>
  <c r="D17" i="2"/>
  <c r="D16" i="2"/>
  <c r="E3" i="5"/>
  <c r="D3" i="5"/>
  <c r="E16" i="5"/>
  <c r="E15" i="5"/>
  <c r="D3" i="3"/>
  <c r="E3" i="3" s="1"/>
  <c r="H27" i="1" l="1"/>
  <c r="H10" i="1"/>
  <c r="H8" i="1" s="1"/>
  <c r="G31" i="1" l="1"/>
  <c r="H11" i="1"/>
  <c r="H14" i="1" s="1"/>
  <c r="F31" i="1"/>
  <c r="H31" i="1" l="1"/>
</calcChain>
</file>

<file path=xl/sharedStrings.xml><?xml version="1.0" encoding="utf-8"?>
<sst xmlns="http://schemas.openxmlformats.org/spreadsheetml/2006/main" count="203" uniqueCount="92">
  <si>
    <t>Oznaka</t>
  </si>
  <si>
    <t>Povećanje / smanjenje (2.)</t>
  </si>
  <si>
    <t>Indeks (4.)</t>
  </si>
  <si>
    <t>A. RAČUN PRIHODA I RASHODA</t>
  </si>
  <si>
    <t>6 Prihodi poslovanja</t>
  </si>
  <si>
    <t>63 Pomoći iz inozemstva i od subjekata unutar općeg proračuna</t>
  </si>
  <si>
    <t>Izvor: 52 Pomoći - proračunski korisnici</t>
  </si>
  <si>
    <t>Izvor: 521501 Pomoći - srednje škole i učenički domovi</t>
  </si>
  <si>
    <t>Izvor: 525101 Pomoći za provođenje EU projekata - proračunski korisnici</t>
  </si>
  <si>
    <t>64 Prihodi od imovine</t>
  </si>
  <si>
    <t>Izvor: 32 Vlastiti prihodi - proračunski korisnici</t>
  </si>
  <si>
    <t>65 Prihodi od upravnih i administrativnih pristojbi, pristojbi po posebnim propisima i naknada</t>
  </si>
  <si>
    <t>Izvor: 43 Prihodi za posebne namjene - proračunski korisnici</t>
  </si>
  <si>
    <t>66 Prihodi od prodaje proizvoda i robe te pruženih usluga i prihodi od donacija te povrati po protestiranim jamstvima</t>
  </si>
  <si>
    <t>Izvor: 62 Donacije - proračunski korisnici</t>
  </si>
  <si>
    <t>67 Prihodi iz nadležnog proračuna i od HZZO-a temeljem ugovornih obveza</t>
  </si>
  <si>
    <t>Izvor: 11 Opći prihodi i primici</t>
  </si>
  <si>
    <t>Izvor: 44 Prihodi za decentralizirane funkcije</t>
  </si>
  <si>
    <t>68 Kazne, upravne mjere i ostali prihodi</t>
  </si>
  <si>
    <t>7 Prihodi od prodaje nefinancijske imovine</t>
  </si>
  <si>
    <t>72 Prihodi od prodaje proizvedene dugotrajne imovine</t>
  </si>
  <si>
    <t>Izvor: 73 Prihodi od prodaje ili zamjene nefin. imov. i naknade štete s nalova osiguranja - prorač. korisnici</t>
  </si>
  <si>
    <t>SVEUKUPNO PRIHODI</t>
  </si>
  <si>
    <t>3 Rashodi poslovanja</t>
  </si>
  <si>
    <t>31 Rashodi za zaposlene</t>
  </si>
  <si>
    <t>32 Materijalni rashodi</t>
  </si>
  <si>
    <t>Izvor: 38 Prenesena sredstva - vlastiti prihodi proračunskih korisnika</t>
  </si>
  <si>
    <t>Izvor: 5821501 Prenesena sredstva - pomoći - srednje škole i učenički domovi</t>
  </si>
  <si>
    <t>Izvor: 5852101 Prenesena sredstva - pomoći za provođenje EU projekata - proračunski korisnici</t>
  </si>
  <si>
    <t>34 Financijski rashodi</t>
  </si>
  <si>
    <t>38 Ostali rashodi</t>
  </si>
  <si>
    <t>4 Rashodi za nabavu nefinancijske imovine</t>
  </si>
  <si>
    <t>42 Rashodi za nabavu proizvedene dugotrajne imovine</t>
  </si>
  <si>
    <t>Izvor: 78 Prenesena sredstva - prihodi od prodaje ili zamjene nefinancijske imovine i naknade s naslova osiguranja</t>
  </si>
  <si>
    <t>SVEUKUPNO RASHODI</t>
  </si>
  <si>
    <t>Funk. klas: 0922 Više srednjoškolsko obrazovanje</t>
  </si>
  <si>
    <t>Funk. klas: 0980 Usluge obrazovanja koje nisu drugdje svrstane</t>
  </si>
  <si>
    <t>SVEUKUPNO RASHODI I IZDACI</t>
  </si>
  <si>
    <t>Program: 5306 Obilježavanje postignuća učenika i nastavnika</t>
  </si>
  <si>
    <t>A 530605 Natjecanja i smotre</t>
  </si>
  <si>
    <t>Izvor: 111 Porezni i ostali prihodi</t>
  </si>
  <si>
    <t>Izvor: 321 Vlastiti prihodi - proračunski korisnici</t>
  </si>
  <si>
    <t>Izvor: 521 Pomoći - proračunski korisnici</t>
  </si>
  <si>
    <t>Program: 5501 Srednjoškolsko obrazovanje</t>
  </si>
  <si>
    <t>A 550101 Osiguravanje uvjeta rada</t>
  </si>
  <si>
    <t>Izvor: 383 Prenesena sredstva - vlastiti prihodi proračunskih korisnika</t>
  </si>
  <si>
    <t>Izvor: 431 Prihodi za posebne namjene - proračunski korisnici</t>
  </si>
  <si>
    <t>Izvor: 442 Prihodi za decentralizirane funkcije - SŠ</t>
  </si>
  <si>
    <t>Izvor: 582 Prenesena sredstva - pomoći - proračunski korisnici</t>
  </si>
  <si>
    <t>Izvor: 621 Donacije - proračunski korisnici</t>
  </si>
  <si>
    <t>Program: 5502 Unapređenje kvalitete odgojno obrazovnog sustava</t>
  </si>
  <si>
    <t>A 550203 Programi školskog kurikuluma</t>
  </si>
  <si>
    <t>T 550207 EU projekti kod proračunskih korisnika - SŠ i učenički domovi</t>
  </si>
  <si>
    <t>Izvor: 525 Pomoći za provođenje EU projekata - proračunski korisnici</t>
  </si>
  <si>
    <t>Izvor: 585 Prenesena sredstva - pomoći za provođenje EU projekata - proračunski korisnici</t>
  </si>
  <si>
    <t>A 550221 Osiguranje besplatnih zaliha menstrualnih higijenskih potrepština</t>
  </si>
  <si>
    <t>Program: 5504 Kapitalna ulaganja u odgojno obrazovnu infrastrukturu</t>
  </si>
  <si>
    <t>K 550401 Opremanje ustanova školstva</t>
  </si>
  <si>
    <t>Izvor: 731 Prihodi od prodaje ili zamjene nefin. imov. i naknade štete s naslova osiguranja - prorač. korisnici</t>
  </si>
  <si>
    <t>Izvor: 782 Prenesena sredstva - Prihodi od prodaje ili zamjene nefinancijske imovine i naknade štete s naslova osiguranja</t>
  </si>
  <si>
    <t>I. OPĆI DIO</t>
  </si>
  <si>
    <t>A) SAŽETAK RAČUNA PRIHODA I RASHODA</t>
  </si>
  <si>
    <t>OPIS</t>
  </si>
  <si>
    <t>Povećanje / smanjenje</t>
  </si>
  <si>
    <t>Novi plan</t>
  </si>
  <si>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</si>
  <si>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</si>
  <si>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</si>
  <si>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</si>
  <si>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</si>
  <si>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</si>
  <si>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</si>
  <si>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</si>
  <si>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</si>
  <si>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</si>
  <si>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NETO FINANCIRANJE</t>
  </si>
  <si>
    <t>C) PRENESENI VIŠAK ILI PRENESENI MANJAK I VIŠEGODIŠNJI PLAN URAVNOTEŽENJA</t>
  </si>
  <si>
    <t>UKUPAN DONOS VIŠKA / MANJKA IZ PRETHODNE(IH) GODINE***</t>
  </si>
  <si>
    <t>VIŠAK  IZ PRETHODNE(IH) GODINE KOJI ĆE SE RASPOREDITI</t>
  </si>
  <si>
    <t>MANJAK IZ PRETHODNE(IH) GODINE KOJI ĆE SE  POKRITI</t>
  </si>
  <si>
    <t>VIŠAK / MANJAK + NETO FINANCIRANJE</t>
  </si>
  <si>
    <t>Plan za 2024.</t>
  </si>
  <si>
    <t>Plan 2024. (1.)</t>
  </si>
  <si>
    <t>Novi plan 2024. (3.)</t>
  </si>
  <si>
    <t>Plan 2024 (1.)</t>
  </si>
  <si>
    <t>Novi plan 2024 (3.)</t>
  </si>
  <si>
    <t>GRAĐEVINSKA TEHNIČKA ŠKOLA
II. REBALANS FINANCIJSKOG PLANA ZA 2024.
OPĆI DIO - RASHODI PO FUNKCIJSKOJ KLASIFIKACIJI</t>
  </si>
  <si>
    <t>GRAĐEVINSKA TEHNIČKA ŠKOLA
II. REBALANS FINANCIJSKOG PLANA ZA 2024.
OPĆI DIO - PRIHODI I RASHODI PO IZVORIMA I EKONOMSKOJ KLASIFIKACIJI</t>
  </si>
  <si>
    <t>GRAĐEVINSKA TEHNIČKA ŠKOLA
II. REBALANS FINANCIJSKOG PLANA ZA 2024.
OPĆI DIO - RAČUN FINANCIRANJA PO IZVORIMA I EKONOMSKOJ KLASIFIKACIJI</t>
  </si>
  <si>
    <t>GRAĐEVINSKA TEHNIČKA ŠKOLA
II. REBALANS FINANCIJSKOG PLANA ZA 2024.
POSEBNI DIO - RASHODI I IZDACI PO IZVORIMA, EKONOMSKOJ I PROGRAMSKOJ KLASIFIKACIJI</t>
  </si>
  <si>
    <t>&gt;100</t>
  </si>
  <si>
    <t>GRAĐEVINSKA TEHNIČKA ŠKOLA RIJEKA 
II. Rebalans financijskog plana za 2024.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</si>
</sst>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Verdana"/>
      <family val="2"/>
      <charset val="238"/>
    </font>
    <font>
      <sz val="9"/>
      <color rgb="FF000000"/>
      <name val="Verdana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theme="1"/>
      <name val="Verdana"/>
      <family val="2"/>
      <charset val="238"/>
    </font>
    <font>
      <sz val="11"/>
      <color theme="1"/>
      <name val="Arial"/>
      <family val="2"/>
      <charset val="238"/>
    </font>
    <font>
      <sz val="10"/>
      <color rgb="FF000000"/>
      <name val="Verdana"/>
      <family val="2"/>
      <charset val="238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53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3" fillId="0" borderId="0" xfId="0" applyFont="1" applyAlignment="1">
      <alignment horizontal="left" indent="1"/>
    </xf>
    <xf numFmtId="0" fontId="4" fillId="2" borderId="1" xfId="0" applyFont="1" applyFill="1" applyBorder="1" applyAlignment="1">
      <alignment horizontal="left" wrapText="1" indent="1"/>
    </xf>
    <xf numFmtId="0" fontId="3" fillId="2" borderId="0" xfId="0" applyFont="1" applyFill="1" applyAlignment="1">
      <alignment horizontal="left" indent="1"/>
    </xf>
    <xf numFmtId="4" fontId="4" fillId="2" borderId="1" xfId="0" applyNumberFormat="1" applyFont="1" applyFill="1" applyBorder="1" applyAlignment="1">
      <alignment horizontal="right" wrapText="1" indent="1"/>
    </xf>
    <xf numFmtId="0" fontId="4" fillId="2" borderId="1" xfId="0" applyFont="1" applyFill="1" applyBorder="1" applyAlignment="1">
      <alignment horizontal="right" wrapText="1" indent="1"/>
    </xf>
    <xf numFmtId="4" fontId="5" fillId="2" borderId="1" xfId="0" applyNumberFormat="1" applyFont="1" applyFill="1" applyBorder="1" applyAlignment="1">
      <alignment horizontal="right" wrapText="1" indent="1"/>
    </xf>
    <xf numFmtId="0" fontId="5" fillId="2" borderId="1" xfId="0" applyFont="1" applyFill="1" applyBorder="1" applyAlignment="1">
      <alignment horizontal="right" wrapText="1" indent="1"/>
    </xf>
    <xf numFmtId="0" fontId="5" fillId="2" borderId="1" xfId="0" applyFont="1" applyFill="1" applyBorder="1" applyAlignment="1">
      <alignment horizontal="left" wrapText="1" indent="1"/>
    </xf>
    <xf numFmtId="0" fontId="6" fillId="0" borderId="0" xfId="0" applyFont="1" applyAlignment="1">
      <alignment horizontal="left" indent="1"/>
    </xf>
    <xf numFmtId="0" fontId="3" fillId="3" borderId="0" xfId="0" applyFont="1" applyFill="1" applyAlignment="1">
      <alignment horizontal="left" indent="1"/>
    </xf>
    <xf numFmtId="0" fontId="2" fillId="0" borderId="6" xfId="0" applyFont="1" applyBorder="1" applyAlignment="1">
      <alignment horizontal="center" vertical="center" wrapText="1" indent="1"/>
    </xf>
    <xf numFmtId="0" fontId="8" fillId="2" borderId="0" xfId="0" applyFont="1" applyFill="1" applyAlignment="1">
      <alignment horizontal="left" indent="1"/>
    </xf>
    <xf numFmtId="0" fontId="3" fillId="0" borderId="0" xfId="0" applyFont="1" applyFill="1" applyAlignment="1">
      <alignment horizontal="left" indent="1"/>
    </xf>
    <xf numFmtId="0" fontId="8" fillId="0" borderId="0" xfId="0" applyFont="1" applyFill="1" applyAlignment="1">
      <alignment horizontal="left" indent="1"/>
    </xf>
    <xf numFmtId="0" fontId="2" fillId="0" borderId="14" xfId="0" applyFont="1" applyBorder="1" applyAlignment="1">
      <alignment horizontal="center" vertical="center" wrapText="1" indent="1"/>
    </xf>
    <xf numFmtId="0" fontId="2" fillId="0" borderId="15" xfId="0" applyFont="1" applyBorder="1" applyAlignment="1">
      <alignment horizontal="center" vertical="center" wrapText="1" indent="1"/>
    </xf>
    <xf numFmtId="0" fontId="2" fillId="0" borderId="16" xfId="0" applyFont="1" applyBorder="1" applyAlignment="1">
      <alignment horizontal="center" vertical="center" wrapText="1" indent="1"/>
    </xf>
    <xf numFmtId="0" fontId="2" fillId="0" borderId="17" xfId="0" applyFont="1" applyBorder="1" applyAlignment="1">
      <alignment horizontal="center" vertical="center" wrapText="1" indent="1"/>
    </xf>
    <xf numFmtId="0" fontId="4" fillId="2" borderId="18" xfId="0" applyFont="1" applyFill="1" applyBorder="1" applyAlignment="1">
      <alignment horizontal="left" wrapText="1" indent="3"/>
    </xf>
    <xf numFmtId="4" fontId="4" fillId="2" borderId="19" xfId="0" applyNumberFormat="1" applyFont="1" applyFill="1" applyBorder="1" applyAlignment="1">
      <alignment horizontal="right" wrapText="1" indent="1"/>
    </xf>
    <xf numFmtId="0" fontId="4" fillId="2" borderId="21" xfId="0" applyFont="1" applyFill="1" applyBorder="1" applyAlignment="1">
      <alignment horizontal="left" wrapText="1" indent="3"/>
    </xf>
    <xf numFmtId="0" fontId="4" fillId="2" borderId="22" xfId="0" applyFont="1" applyFill="1" applyBorder="1" applyAlignment="1">
      <alignment horizontal="right" wrapText="1" indent="1"/>
    </xf>
    <xf numFmtId="0" fontId="4" fillId="2" borderId="23" xfId="0" applyFont="1" applyFill="1" applyBorder="1" applyAlignment="1">
      <alignment horizontal="right" wrapText="1" indent="1"/>
    </xf>
    <xf numFmtId="0" fontId="3" fillId="0" borderId="24" xfId="0" applyFont="1" applyBorder="1" applyAlignment="1">
      <alignment horizontal="left" wrapText="1" indent="1"/>
    </xf>
    <xf numFmtId="0" fontId="3" fillId="0" borderId="25" xfId="0" applyFont="1" applyBorder="1" applyAlignment="1">
      <alignment horizontal="left" indent="1"/>
    </xf>
    <xf numFmtId="0" fontId="3" fillId="0" borderId="26" xfId="0" applyFont="1" applyBorder="1" applyAlignment="1">
      <alignment horizontal="left" indent="1"/>
    </xf>
    <xf numFmtId="4" fontId="4" fillId="0" borderId="1" xfId="0" applyNumberFormat="1" applyFont="1" applyFill="1" applyBorder="1" applyAlignment="1">
      <alignment horizontal="right" wrapText="1" indent="1"/>
    </xf>
    <xf numFmtId="0" fontId="5" fillId="2" borderId="27" xfId="0" applyFont="1" applyFill="1" applyBorder="1" applyAlignment="1">
      <alignment horizontal="right" wrapText="1" indent="1"/>
    </xf>
    <xf numFmtId="0" fontId="4" fillId="5" borderId="28" xfId="0" applyFont="1" applyFill="1" applyBorder="1" applyAlignment="1">
      <alignment horizontal="left" vertical="center" wrapText="1"/>
    </xf>
    <xf numFmtId="4" fontId="4" fillId="2" borderId="30" xfId="0" applyNumberFormat="1" applyFont="1" applyFill="1" applyBorder="1" applyAlignment="1">
      <alignment horizontal="right" wrapText="1" indent="1"/>
    </xf>
    <xf numFmtId="0" fontId="4" fillId="5" borderId="18" xfId="0" applyFont="1" applyFill="1" applyBorder="1" applyAlignment="1">
      <alignment horizontal="left" vertical="center" wrapText="1" indent="1"/>
    </xf>
    <xf numFmtId="0" fontId="4" fillId="5" borderId="19" xfId="0" applyFont="1" applyFill="1" applyBorder="1" applyAlignment="1">
      <alignment horizontal="left" vertical="center" wrapText="1" indent="1"/>
    </xf>
    <xf numFmtId="0" fontId="4" fillId="5" borderId="20" xfId="0" applyFont="1" applyFill="1" applyBorder="1" applyAlignment="1">
      <alignment horizontal="left" vertical="center" wrapText="1" indent="1"/>
    </xf>
    <xf numFmtId="0" fontId="4" fillId="0" borderId="31" xfId="0" applyFont="1" applyFill="1" applyBorder="1" applyAlignment="1">
      <alignment horizontal="left" wrapText="1" indent="1"/>
    </xf>
    <xf numFmtId="0" fontId="4" fillId="2" borderId="31" xfId="0" applyFont="1" applyFill="1" applyBorder="1" applyAlignment="1">
      <alignment horizontal="left" wrapText="1" indent="1"/>
    </xf>
    <xf numFmtId="0" fontId="4" fillId="2" borderId="32" xfId="0" applyFont="1" applyFill="1" applyBorder="1" applyAlignment="1">
      <alignment horizontal="right" wrapText="1" indent="1"/>
    </xf>
    <xf numFmtId="0" fontId="5" fillId="2" borderId="31" xfId="0" applyFont="1" applyFill="1" applyBorder="1" applyAlignment="1">
      <alignment horizontal="left" wrapText="1" indent="3"/>
    </xf>
    <xf numFmtId="0" fontId="5" fillId="2" borderId="33" xfId="0" applyFont="1" applyFill="1" applyBorder="1" applyAlignment="1">
      <alignment horizontal="left" wrapText="1" indent="3"/>
    </xf>
    <xf numFmtId="0" fontId="4" fillId="2" borderId="35" xfId="0" applyFont="1" applyFill="1" applyBorder="1" applyAlignment="1">
      <alignment horizontal="left" wrapText="1" indent="1"/>
    </xf>
    <xf numFmtId="0" fontId="4" fillId="2" borderId="32" xfId="0" applyFont="1" applyFill="1" applyBorder="1" applyAlignment="1">
      <alignment horizontal="left" wrapText="1" inden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4" fontId="10" fillId="0" borderId="0" xfId="0" applyNumberFormat="1" applyFont="1" applyFill="1" applyBorder="1" applyAlignment="1" applyProtection="1">
      <alignment horizontal="center" vertical="center" wrapText="1"/>
    </xf>
    <xf numFmtId="4" fontId="11" fillId="0" borderId="0" xfId="0" applyNumberFormat="1" applyFont="1" applyFill="1" applyBorder="1" applyAlignment="1" applyProtection="1">
      <alignment vertical="center" wrapText="1"/>
    </xf>
    <xf numFmtId="0" fontId="10" fillId="0" borderId="0" xfId="0" applyNumberFormat="1" applyFont="1" applyFill="1" applyBorder="1" applyAlignment="1" applyProtection="1">
      <alignment horizontal="left" wrapText="1"/>
    </xf>
    <xf numFmtId="0" fontId="12" fillId="0" borderId="0" xfId="0" applyNumberFormat="1" applyFont="1" applyFill="1" applyBorder="1" applyAlignment="1" applyProtection="1">
      <alignment wrapText="1"/>
    </xf>
    <xf numFmtId="4" fontId="1" fillId="0" borderId="0" xfId="0" applyNumberFormat="1" applyFont="1" applyBorder="1" applyAlignment="1">
      <alignment horizontal="center" vertical="center"/>
    </xf>
    <xf numFmtId="4" fontId="13" fillId="6" borderId="40" xfId="0" applyNumberFormat="1" applyFont="1" applyFill="1" applyBorder="1" applyAlignment="1" applyProtection="1">
      <alignment horizontal="center" vertical="center" wrapText="1"/>
    </xf>
    <xf numFmtId="4" fontId="13" fillId="6" borderId="41" xfId="0" applyNumberFormat="1" applyFont="1" applyFill="1" applyBorder="1" applyAlignment="1" applyProtection="1">
      <alignment horizontal="center" vertical="center" wrapText="1"/>
    </xf>
    <xf numFmtId="4" fontId="4" fillId="4" borderId="5" xfId="0" applyNumberFormat="1" applyFont="1" applyFill="1" applyBorder="1" applyAlignment="1">
      <alignment horizontal="right" vertical="center" wrapText="1"/>
    </xf>
    <xf numFmtId="4" fontId="4" fillId="2" borderId="5" xfId="0" applyNumberFormat="1" applyFont="1" applyFill="1" applyBorder="1" applyAlignment="1">
      <alignment horizontal="right" vertical="center" wrapText="1"/>
    </xf>
    <xf numFmtId="4" fontId="13" fillId="0" borderId="9" xfId="0" applyNumberFormat="1" applyFont="1" applyFill="1" applyBorder="1" applyAlignment="1">
      <alignment horizontal="right"/>
    </xf>
    <xf numFmtId="4" fontId="13" fillId="0" borderId="5" xfId="0" applyNumberFormat="1" applyFont="1" applyFill="1" applyBorder="1" applyAlignment="1">
      <alignment horizontal="right"/>
    </xf>
    <xf numFmtId="0" fontId="14" fillId="4" borderId="42" xfId="0" applyFont="1" applyFill="1" applyBorder="1" applyAlignment="1">
      <alignment horizontal="left" vertical="center"/>
    </xf>
    <xf numFmtId="0" fontId="15" fillId="4" borderId="43" xfId="0" applyNumberFormat="1" applyFont="1" applyFill="1" applyBorder="1" applyAlignment="1" applyProtection="1">
      <alignment vertical="center"/>
    </xf>
    <xf numFmtId="4" fontId="4" fillId="2" borderId="12" xfId="0" applyNumberFormat="1" applyFont="1" applyFill="1" applyBorder="1" applyAlignment="1">
      <alignment horizontal="right" vertical="center" wrapText="1"/>
    </xf>
    <xf numFmtId="4" fontId="13" fillId="0" borderId="13" xfId="0" applyNumberFormat="1" applyFont="1" applyFill="1" applyBorder="1" applyAlignment="1">
      <alignment horizontal="right"/>
    </xf>
    <xf numFmtId="0" fontId="4" fillId="2" borderId="5" xfId="0" applyFont="1" applyFill="1" applyBorder="1" applyAlignment="1">
      <alignment horizontal="right" vertical="center" wrapText="1"/>
    </xf>
    <xf numFmtId="4" fontId="13" fillId="4" borderId="10" xfId="0" applyNumberFormat="1" applyFont="1" applyFill="1" applyBorder="1" applyAlignment="1">
      <alignment horizontal="right"/>
    </xf>
    <xf numFmtId="4" fontId="13" fillId="4" borderId="11" xfId="0" applyNumberFormat="1" applyFont="1" applyFill="1" applyBorder="1" applyAlignment="1">
      <alignment horizontal="right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4" fontId="11" fillId="0" borderId="0" xfId="0" applyNumberFormat="1" applyFont="1" applyFill="1" applyBorder="1" applyAlignment="1" applyProtection="1"/>
    <xf numFmtId="4" fontId="13" fillId="6" borderId="7" xfId="0" applyNumberFormat="1" applyFont="1" applyFill="1" applyBorder="1" applyAlignment="1" applyProtection="1">
      <alignment horizontal="center" vertical="center" wrapText="1"/>
    </xf>
    <xf numFmtId="4" fontId="13" fillId="6" borderId="8" xfId="0" applyNumberFormat="1" applyFont="1" applyFill="1" applyBorder="1" applyAlignment="1" applyProtection="1">
      <alignment horizontal="center" vertical="center" wrapText="1"/>
    </xf>
    <xf numFmtId="4" fontId="13" fillId="0" borderId="5" xfId="0" applyNumberFormat="1" applyFont="1" applyBorder="1" applyAlignment="1">
      <alignment horizontal="right"/>
    </xf>
    <xf numFmtId="4" fontId="13" fillId="0" borderId="9" xfId="0" applyNumberFormat="1" applyFont="1" applyBorder="1" applyAlignment="1">
      <alignment horizontal="right"/>
    </xf>
    <xf numFmtId="0" fontId="10" fillId="0" borderId="0" xfId="0" quotePrefix="1" applyNumberFormat="1" applyFont="1" applyFill="1" applyBorder="1" applyAlignment="1" applyProtection="1">
      <alignment horizontal="center" vertical="center" wrapText="1"/>
    </xf>
    <xf numFmtId="4" fontId="13" fillId="7" borderId="48" xfId="0" quotePrefix="1" applyNumberFormat="1" applyFont="1" applyFill="1" applyBorder="1" applyAlignment="1">
      <alignment horizontal="right"/>
    </xf>
    <xf numFmtId="4" fontId="13" fillId="7" borderId="9" xfId="0" quotePrefix="1" applyNumberFormat="1" applyFont="1" applyFill="1" applyBorder="1" applyAlignment="1">
      <alignment horizontal="right"/>
    </xf>
    <xf numFmtId="4" fontId="13" fillId="4" borderId="48" xfId="0" quotePrefix="1" applyNumberFormat="1" applyFont="1" applyFill="1" applyBorder="1" applyAlignment="1">
      <alignment horizontal="right"/>
    </xf>
    <xf numFmtId="4" fontId="13" fillId="4" borderId="9" xfId="0" quotePrefix="1" applyNumberFormat="1" applyFont="1" applyFill="1" applyBorder="1" applyAlignment="1">
      <alignment horizontal="right"/>
    </xf>
    <xf numFmtId="4" fontId="13" fillId="4" borderId="49" xfId="0" quotePrefix="1" applyNumberFormat="1" applyFont="1" applyFill="1" applyBorder="1" applyAlignment="1">
      <alignment horizontal="right"/>
    </xf>
    <xf numFmtId="4" fontId="13" fillId="4" borderId="11" xfId="0" quotePrefix="1" applyNumberFormat="1" applyFont="1" applyFill="1" applyBorder="1" applyAlignment="1">
      <alignment horizontal="right"/>
    </xf>
    <xf numFmtId="4" fontId="0" fillId="0" borderId="0" xfId="0" applyNumberFormat="1"/>
    <xf numFmtId="4" fontId="13" fillId="0" borderId="15" xfId="0" applyNumberFormat="1" applyFont="1" applyBorder="1" applyAlignment="1">
      <alignment horizontal="right"/>
    </xf>
    <xf numFmtId="4" fontId="13" fillId="0" borderId="16" xfId="0" applyNumberFormat="1" applyFont="1" applyBorder="1" applyAlignment="1">
      <alignment horizontal="right"/>
    </xf>
    <xf numFmtId="0" fontId="4" fillId="3" borderId="1" xfId="0" applyFont="1" applyFill="1" applyBorder="1" applyAlignment="1">
      <alignment horizontal="right" wrapText="1" indent="1"/>
    </xf>
    <xf numFmtId="4" fontId="4" fillId="3" borderId="1" xfId="0" applyNumberFormat="1" applyFont="1" applyFill="1" applyBorder="1" applyAlignment="1">
      <alignment horizontal="right" wrapText="1" indent="1"/>
    </xf>
    <xf numFmtId="0" fontId="4" fillId="10" borderId="1" xfId="0" applyFont="1" applyFill="1" applyBorder="1" applyAlignment="1">
      <alignment horizontal="right" wrapText="1" indent="1"/>
    </xf>
    <xf numFmtId="0" fontId="4" fillId="10" borderId="1" xfId="0" applyFont="1" applyFill="1" applyBorder="1" applyAlignment="1">
      <alignment horizontal="left" wrapText="1" indent="1"/>
    </xf>
    <xf numFmtId="4" fontId="4" fillId="10" borderId="1" xfId="0" applyNumberFormat="1" applyFont="1" applyFill="1" applyBorder="1" applyAlignment="1">
      <alignment horizontal="right" wrapText="1" indent="1"/>
    </xf>
    <xf numFmtId="0" fontId="4" fillId="9" borderId="31" xfId="0" applyFont="1" applyFill="1" applyBorder="1" applyAlignment="1">
      <alignment horizontal="left" wrapText="1" indent="1"/>
    </xf>
    <xf numFmtId="0" fontId="4" fillId="9" borderId="32" xfId="0" applyFont="1" applyFill="1" applyBorder="1" applyAlignment="1">
      <alignment horizontal="right" wrapText="1" indent="1"/>
    </xf>
    <xf numFmtId="0" fontId="4" fillId="3" borderId="31" xfId="0" applyFont="1" applyFill="1" applyBorder="1" applyAlignment="1">
      <alignment horizontal="left" wrapText="1" indent="1"/>
    </xf>
    <xf numFmtId="0" fontId="4" fillId="3" borderId="32" xfId="0" applyFont="1" applyFill="1" applyBorder="1" applyAlignment="1">
      <alignment horizontal="right" wrapText="1" indent="1"/>
    </xf>
    <xf numFmtId="0" fontId="4" fillId="10" borderId="31" xfId="0" applyFont="1" applyFill="1" applyBorder="1" applyAlignment="1">
      <alignment horizontal="left" wrapText="1" indent="3"/>
    </xf>
    <xf numFmtId="0" fontId="4" fillId="10" borderId="32" xfId="0" applyFont="1" applyFill="1" applyBorder="1" applyAlignment="1">
      <alignment horizontal="right" wrapText="1" indent="1"/>
    </xf>
    <xf numFmtId="0" fontId="4" fillId="2" borderId="31" xfId="0" applyFont="1" applyFill="1" applyBorder="1" applyAlignment="1">
      <alignment horizontal="left" wrapText="1" indent="4"/>
    </xf>
    <xf numFmtId="4" fontId="4" fillId="3" borderId="32" xfId="0" applyNumberFormat="1" applyFont="1" applyFill="1" applyBorder="1" applyAlignment="1">
      <alignment horizontal="right" wrapText="1" indent="1"/>
    </xf>
    <xf numFmtId="0" fontId="4" fillId="2" borderId="21" xfId="0" applyFont="1" applyFill="1" applyBorder="1" applyAlignment="1">
      <alignment horizontal="left" wrapText="1" indent="4"/>
    </xf>
    <xf numFmtId="0" fontId="2" fillId="0" borderId="51" xfId="0" applyFont="1" applyBorder="1" applyAlignment="1">
      <alignment horizontal="center" vertical="center" wrapText="1" indent="1"/>
    </xf>
    <xf numFmtId="0" fontId="2" fillId="0" borderId="52" xfId="0" applyFont="1" applyBorder="1" applyAlignment="1">
      <alignment horizontal="center" vertical="center" wrapText="1" indent="1"/>
    </xf>
    <xf numFmtId="0" fontId="4" fillId="9" borderId="35" xfId="0" applyFont="1" applyFill="1" applyBorder="1" applyAlignment="1">
      <alignment horizontal="left" wrapText="1" indent="1"/>
    </xf>
    <xf numFmtId="0" fontId="4" fillId="9" borderId="30" xfId="0" applyFont="1" applyFill="1" applyBorder="1" applyAlignment="1">
      <alignment horizontal="right" wrapText="1" indent="1"/>
    </xf>
    <xf numFmtId="0" fontId="4" fillId="9" borderId="36" xfId="0" applyFont="1" applyFill="1" applyBorder="1" applyAlignment="1">
      <alignment horizontal="right" wrapText="1" indent="1"/>
    </xf>
    <xf numFmtId="0" fontId="4" fillId="8" borderId="28" xfId="0" applyFont="1" applyFill="1" applyBorder="1" applyAlignment="1">
      <alignment horizontal="left" vertical="center" wrapText="1"/>
    </xf>
    <xf numFmtId="4" fontId="4" fillId="8" borderId="29" xfId="0" applyNumberFormat="1" applyFont="1" applyFill="1" applyBorder="1" applyAlignment="1">
      <alignment horizontal="center" vertical="center" wrapText="1"/>
    </xf>
    <xf numFmtId="4" fontId="4" fillId="9" borderId="1" xfId="0" applyNumberFormat="1" applyFont="1" applyFill="1" applyBorder="1" applyAlignment="1">
      <alignment horizontal="right" wrapText="1" indent="1"/>
    </xf>
    <xf numFmtId="4" fontId="4" fillId="9" borderId="32" xfId="0" applyNumberFormat="1" applyFont="1" applyFill="1" applyBorder="1" applyAlignment="1">
      <alignment horizontal="right" wrapText="1" indent="1"/>
    </xf>
    <xf numFmtId="0" fontId="13" fillId="4" borderId="42" xfId="0" applyNumberFormat="1" applyFont="1" applyFill="1" applyBorder="1" applyAlignment="1" applyProtection="1">
      <alignment horizontal="left" vertical="center" wrapText="1"/>
    </xf>
    <xf numFmtId="0" fontId="13" fillId="4" borderId="43" xfId="0" applyNumberFormat="1" applyFont="1" applyFill="1" applyBorder="1" applyAlignment="1" applyProtection="1">
      <alignment horizontal="left" vertical="center" wrapText="1"/>
    </xf>
    <xf numFmtId="0" fontId="13" fillId="4" borderId="44" xfId="0" applyNumberFormat="1" applyFont="1" applyFill="1" applyBorder="1" applyAlignment="1" applyProtection="1">
      <alignment horizontal="left" vertical="center" wrapText="1"/>
    </xf>
    <xf numFmtId="0" fontId="13" fillId="4" borderId="45" xfId="0" applyNumberFormat="1" applyFont="1" applyFill="1" applyBorder="1" applyAlignment="1" applyProtection="1">
      <alignment horizontal="left" vertical="center" wrapText="1"/>
    </xf>
    <xf numFmtId="0" fontId="13" fillId="4" borderId="46" xfId="0" applyNumberFormat="1" applyFont="1" applyFill="1" applyBorder="1" applyAlignment="1" applyProtection="1">
      <alignment horizontal="left" vertical="center" wrapText="1"/>
    </xf>
    <xf numFmtId="0" fontId="13" fillId="4" borderId="47" xfId="0" applyNumberFormat="1" applyFont="1" applyFill="1" applyBorder="1" applyAlignment="1" applyProtection="1">
      <alignment horizontal="left" vertical="center" wrapText="1"/>
    </xf>
    <xf numFmtId="0" fontId="14" fillId="0" borderId="2" xfId="0" quotePrefix="1" applyNumberFormat="1" applyFont="1" applyFill="1" applyBorder="1" applyAlignment="1" applyProtection="1">
      <alignment horizontal="left" vertical="center" wrapText="1"/>
    </xf>
    <xf numFmtId="0" fontId="14" fillId="0" borderId="3" xfId="0" quotePrefix="1" applyNumberFormat="1" applyFont="1" applyFill="1" applyBorder="1" applyAlignment="1" applyProtection="1">
      <alignment horizontal="left" vertical="center" wrapText="1"/>
    </xf>
    <xf numFmtId="0" fontId="14" fillId="0" borderId="50" xfId="0" quotePrefix="1" applyNumberFormat="1" applyFont="1" applyFill="1" applyBorder="1" applyAlignment="1" applyProtection="1">
      <alignment horizontal="left" vertical="center" wrapText="1"/>
    </xf>
    <xf numFmtId="0" fontId="14" fillId="0" borderId="42" xfId="0" applyNumberFormat="1" applyFont="1" applyFill="1" applyBorder="1" applyAlignment="1" applyProtection="1">
      <alignment horizontal="left" vertical="center" wrapText="1"/>
    </xf>
    <xf numFmtId="0" fontId="14" fillId="0" borderId="43" xfId="0" applyNumberFormat="1" applyFont="1" applyFill="1" applyBorder="1" applyAlignment="1" applyProtection="1">
      <alignment horizontal="left" vertical="center" wrapText="1"/>
    </xf>
    <xf numFmtId="0" fontId="14" fillId="0" borderId="44" xfId="0" applyNumberFormat="1" applyFont="1" applyFill="1" applyBorder="1" applyAlignment="1" applyProtection="1">
      <alignment horizontal="left" vertical="center" wrapText="1"/>
    </xf>
    <xf numFmtId="0" fontId="14" fillId="4" borderId="45" xfId="0" quotePrefix="1" applyNumberFormat="1" applyFont="1" applyFill="1" applyBorder="1" applyAlignment="1" applyProtection="1">
      <alignment horizontal="left" vertical="center" wrapText="1"/>
    </xf>
    <xf numFmtId="0" fontId="14" fillId="4" borderId="46" xfId="0" quotePrefix="1" applyNumberFormat="1" applyFont="1" applyFill="1" applyBorder="1" applyAlignment="1" applyProtection="1">
      <alignment horizontal="left" vertical="center" wrapText="1"/>
    </xf>
    <xf numFmtId="0" fontId="14" fillId="4" borderId="47" xfId="0" quotePrefix="1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13" fillId="0" borderId="37" xfId="0" quotePrefix="1" applyFont="1" applyBorder="1" applyAlignment="1">
      <alignment horizontal="center" vertical="center" wrapText="1"/>
    </xf>
    <xf numFmtId="0" fontId="13" fillId="0" borderId="38" xfId="0" quotePrefix="1" applyFont="1" applyBorder="1" applyAlignment="1">
      <alignment horizontal="center" vertical="center" wrapText="1"/>
    </xf>
    <xf numFmtId="0" fontId="13" fillId="0" borderId="39" xfId="0" quotePrefix="1" applyFont="1" applyBorder="1" applyAlignment="1">
      <alignment horizontal="center" vertical="center" wrapText="1"/>
    </xf>
    <xf numFmtId="0" fontId="13" fillId="7" borderId="42" xfId="0" applyNumberFormat="1" applyFont="1" applyFill="1" applyBorder="1" applyAlignment="1" applyProtection="1">
      <alignment horizontal="left" vertical="center" wrapText="1"/>
    </xf>
    <xf numFmtId="0" fontId="13" fillId="7" borderId="43" xfId="0" applyNumberFormat="1" applyFont="1" applyFill="1" applyBorder="1" applyAlignment="1" applyProtection="1">
      <alignment horizontal="left" vertical="center" wrapText="1"/>
    </xf>
    <xf numFmtId="0" fontId="13" fillId="7" borderId="44" xfId="0" applyNumberFormat="1" applyFont="1" applyFill="1" applyBorder="1" applyAlignment="1" applyProtection="1">
      <alignment horizontal="left" vertical="center" wrapText="1"/>
    </xf>
    <xf numFmtId="0" fontId="14" fillId="4" borderId="42" xfId="0" applyNumberFormat="1" applyFont="1" applyFill="1" applyBorder="1" applyAlignment="1" applyProtection="1">
      <alignment horizontal="left" vertical="center" wrapText="1"/>
    </xf>
    <xf numFmtId="0" fontId="14" fillId="4" borderId="43" xfId="0" applyNumberFormat="1" applyFont="1" applyFill="1" applyBorder="1" applyAlignment="1" applyProtection="1">
      <alignment horizontal="left" vertical="center" wrapText="1"/>
    </xf>
    <xf numFmtId="0" fontId="14" fillId="4" borderId="44" xfId="0" applyNumberFormat="1" applyFont="1" applyFill="1" applyBorder="1" applyAlignment="1" applyProtection="1">
      <alignment horizontal="left" vertical="center" wrapText="1"/>
    </xf>
    <xf numFmtId="0" fontId="14" fillId="0" borderId="42" xfId="0" quotePrefix="1" applyFont="1" applyFill="1" applyBorder="1" applyAlignment="1">
      <alignment horizontal="left" vertical="center"/>
    </xf>
    <xf numFmtId="0" fontId="14" fillId="0" borderId="43" xfId="0" quotePrefix="1" applyFont="1" applyFill="1" applyBorder="1" applyAlignment="1">
      <alignment horizontal="left" vertical="center"/>
    </xf>
    <xf numFmtId="0" fontId="14" fillId="0" borderId="44" xfId="0" quotePrefix="1" applyFont="1" applyFill="1" applyBorder="1" applyAlignment="1">
      <alignment horizontal="left" vertical="center"/>
    </xf>
    <xf numFmtId="0" fontId="14" fillId="0" borderId="42" xfId="0" quotePrefix="1" applyNumberFormat="1" applyFont="1" applyFill="1" applyBorder="1" applyAlignment="1" applyProtection="1">
      <alignment horizontal="left" vertical="center" wrapText="1"/>
    </xf>
    <xf numFmtId="0" fontId="14" fillId="0" borderId="43" xfId="0" quotePrefix="1" applyNumberFormat="1" applyFont="1" applyFill="1" applyBorder="1" applyAlignment="1" applyProtection="1">
      <alignment horizontal="left" vertical="center" wrapText="1"/>
    </xf>
    <xf numFmtId="0" fontId="14" fillId="0" borderId="44" xfId="0" quotePrefix="1" applyNumberFormat="1" applyFont="1" applyFill="1" applyBorder="1" applyAlignment="1" applyProtection="1">
      <alignment horizontal="left" vertical="center" wrapText="1"/>
    </xf>
    <xf numFmtId="0" fontId="14" fillId="0" borderId="42" xfId="0" quotePrefix="1" applyFont="1" applyBorder="1" applyAlignment="1">
      <alignment horizontal="left" vertical="center"/>
    </xf>
    <xf numFmtId="0" fontId="14" fillId="0" borderId="43" xfId="0" quotePrefix="1" applyFont="1" applyBorder="1" applyAlignment="1">
      <alignment horizontal="left" vertical="center"/>
    </xf>
    <xf numFmtId="0" fontId="14" fillId="0" borderId="44" xfId="0" quotePrefix="1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right" wrapText="1" indent="1"/>
    </xf>
    <xf numFmtId="0" fontId="5" fillId="0" borderId="34" xfId="0" applyFont="1" applyFill="1" applyBorder="1" applyAlignment="1">
      <alignment horizontal="right" wrapText="1" indent="1"/>
    </xf>
    <xf numFmtId="0" fontId="5" fillId="0" borderId="36" xfId="0" applyFont="1" applyFill="1" applyBorder="1" applyAlignment="1">
      <alignment horizontal="right" wrapText="1" indent="1"/>
    </xf>
    <xf numFmtId="4" fontId="4" fillId="2" borderId="20" xfId="0" applyNumberFormat="1" applyFont="1" applyFill="1" applyBorder="1" applyAlignment="1">
      <alignment horizontal="right" wrapText="1" indent="1"/>
    </xf>
    <xf numFmtId="4" fontId="6" fillId="0" borderId="0" xfId="0" applyNumberFormat="1" applyFont="1" applyAlignment="1">
      <alignment horizontal="left" indent="1"/>
    </xf>
    <xf numFmtId="0" fontId="4" fillId="10" borderId="31" xfId="0" applyFont="1" applyFill="1" applyBorder="1" applyAlignment="1">
      <alignment horizontal="left" wrapText="1" indent="1"/>
    </xf>
    <xf numFmtId="2" fontId="4" fillId="9" borderId="32" xfId="0" applyNumberFormat="1" applyFont="1" applyFill="1" applyBorder="1" applyAlignment="1">
      <alignment horizontal="right" wrapText="1" indent="1"/>
    </xf>
    <xf numFmtId="2" fontId="4" fillId="3" borderId="32" xfId="0" applyNumberFormat="1" applyFont="1" applyFill="1" applyBorder="1" applyAlignment="1">
      <alignment horizontal="right" wrapText="1" indent="1"/>
    </xf>
    <xf numFmtId="2" fontId="4" fillId="10" borderId="32" xfId="0" applyNumberFormat="1" applyFont="1" applyFill="1" applyBorder="1" applyAlignment="1">
      <alignment horizontal="right" wrapText="1" indent="1"/>
    </xf>
    <xf numFmtId="2" fontId="4" fillId="0" borderId="32" xfId="0" applyNumberFormat="1" applyFont="1" applyFill="1" applyBorder="1" applyAlignment="1">
      <alignment horizontal="right" wrapText="1" indent="1"/>
    </xf>
    <xf numFmtId="2" fontId="4" fillId="8" borderId="4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left" wrapText="1" indent="1"/>
    </xf>
    <xf numFmtId="4" fontId="5" fillId="2" borderId="1" xfId="0" applyNumberFormat="1" applyFont="1" applyFill="1" applyBorder="1" applyAlignment="1">
      <alignment horizontal="left" wrapText="1" indent="1"/>
    </xf>
    <xf numFmtId="4" fontId="5" fillId="2" borderId="27" xfId="0" applyNumberFormat="1" applyFont="1" applyFill="1" applyBorder="1" applyAlignment="1">
      <alignment horizontal="left" wrapText="1" indent="1"/>
    </xf>
    <xf numFmtId="2" fontId="5" fillId="0" borderId="32" xfId="0" applyNumberFormat="1" applyFont="1" applyFill="1" applyBorder="1" applyAlignment="1">
      <alignment horizontal="right" wrapText="1" indent="1"/>
    </xf>
    <xf numFmtId="2" fontId="4" fillId="5" borderId="16" xfId="0" applyNumberFormat="1" applyFont="1" applyFill="1" applyBorder="1" applyAlignment="1">
      <alignment horizontal="right" wrapText="1" indent="1"/>
    </xf>
    <xf numFmtId="4" fontId="4" fillId="5" borderId="29" xfId="0" applyNumberFormat="1" applyFont="1" applyFill="1" applyBorder="1" applyAlignment="1">
      <alignment horizontal="right" vertical="center" wrapText="1" indent="1"/>
    </xf>
    <xf numFmtId="4" fontId="4" fillId="5" borderId="3" xfId="0" applyNumberFormat="1" applyFont="1" applyFill="1" applyBorder="1" applyAlignment="1">
      <alignment horizontal="right" vertical="center" wrapText="1" indent="1"/>
    </xf>
    <xf numFmtId="2" fontId="4" fillId="5" borderId="4" xfId="0" applyNumberFormat="1" applyFont="1" applyFill="1" applyBorder="1" applyAlignment="1">
      <alignment horizontal="right" vertical="center" wrapText="1" inden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opLeftCell="A7" workbookViewId="0">
      <selection activeCell="F11" sqref="F11"/>
    </sheetView>
  </sheetViews>
  <sheetFormatPr defaultRowHeight="15" x14ac:dyDescent="0.25"/>
  <cols>
    <col min="6" max="6" width="13.42578125" customWidth="1"/>
    <col min="7" max="7" width="13.5703125" customWidth="1"/>
    <col min="8" max="8" width="12.5703125" customWidth="1"/>
  </cols>
  <sheetData>
    <row r="1" spans="1:8" ht="42.75" customHeight="1" x14ac:dyDescent="0.25">
      <c r="A1" s="114" t="s">
        <v>91</v>
      </c>
      <c r="B1" s="114"/>
      <c r="C1" s="114"/>
      <c r="D1" s="114"/>
      <c r="E1" s="114"/>
      <c r="F1" s="114"/>
      <c r="G1" s="114"/>
      <c r="H1" s="114"/>
    </row>
    <row r="2" spans="1:8" ht="18" x14ac:dyDescent="0.25">
      <c r="A2" s="41"/>
      <c r="B2" s="41"/>
      <c r="C2" s="41"/>
      <c r="D2" s="41"/>
      <c r="E2" s="41"/>
      <c r="F2" s="42"/>
      <c r="G2" s="42"/>
      <c r="H2" s="42"/>
    </row>
    <row r="3" spans="1:8" ht="15.75" x14ac:dyDescent="0.25">
      <c r="A3" s="114" t="s">
        <v>60</v>
      </c>
      <c r="B3" s="114"/>
      <c r="C3" s="114"/>
      <c r="D3" s="114"/>
      <c r="E3" s="114"/>
      <c r="F3" s="114"/>
      <c r="G3" s="114"/>
      <c r="H3" s="114"/>
    </row>
    <row r="4" spans="1:8" ht="18" x14ac:dyDescent="0.25">
      <c r="A4" s="41"/>
      <c r="B4" s="41"/>
      <c r="C4" s="41"/>
      <c r="D4" s="41"/>
      <c r="E4" s="41"/>
      <c r="F4" s="42"/>
      <c r="G4" s="42"/>
      <c r="H4" s="43"/>
    </row>
    <row r="5" spans="1:8" ht="15.75" x14ac:dyDescent="0.25">
      <c r="A5" s="114" t="s">
        <v>61</v>
      </c>
      <c r="B5" s="114"/>
      <c r="C5" s="114"/>
      <c r="D5" s="114"/>
      <c r="E5" s="114"/>
      <c r="F5" s="114"/>
      <c r="G5" s="114"/>
      <c r="H5" s="114"/>
    </row>
    <row r="6" spans="1:8" ht="18.75" thickBot="1" x14ac:dyDescent="0.3">
      <c r="A6" s="44"/>
      <c r="B6" s="45"/>
      <c r="C6" s="45"/>
      <c r="D6" s="45"/>
      <c r="E6" s="41"/>
      <c r="F6" s="46"/>
      <c r="G6" s="46"/>
      <c r="H6" s="46"/>
    </row>
    <row r="7" spans="1:8" ht="25.5" x14ac:dyDescent="0.25">
      <c r="A7" s="115" t="s">
        <v>62</v>
      </c>
      <c r="B7" s="116"/>
      <c r="C7" s="116"/>
      <c r="D7" s="116"/>
      <c r="E7" s="117"/>
      <c r="F7" s="47" t="s">
        <v>81</v>
      </c>
      <c r="G7" s="47" t="s">
        <v>63</v>
      </c>
      <c r="H7" s="48" t="s">
        <v>64</v>
      </c>
    </row>
    <row r="8" spans="1:8" x14ac:dyDescent="0.25">
      <c r="A8" s="121" t="s">
        <v>65</v>
      </c>
      <c r="B8" s="122"/>
      <c r="C8" s="122"/>
      <c r="D8" s="122"/>
      <c r="E8" s="123"/>
      <c r="F8" s="49">
        <f t="shared" ref="F8" si="0">F9+F10</f>
        <v>1280343.1299999999</v>
      </c>
      <c r="G8" s="49"/>
      <c r="H8" s="49">
        <f t="shared" ref="G8:H8" si="1">H9+H10</f>
        <v>1282884.5299999998</v>
      </c>
    </row>
    <row r="9" spans="1:8" x14ac:dyDescent="0.25">
      <c r="A9" s="108" t="s">
        <v>66</v>
      </c>
      <c r="B9" s="109"/>
      <c r="C9" s="109"/>
      <c r="D9" s="109"/>
      <c r="E9" s="110"/>
      <c r="F9" s="51">
        <v>1280297.75</v>
      </c>
      <c r="G9" s="50">
        <v>2541.4</v>
      </c>
      <c r="H9" s="51">
        <f>1280297.75+2541.4</f>
        <v>1282839.1499999999</v>
      </c>
    </row>
    <row r="10" spans="1:8" x14ac:dyDescent="0.25">
      <c r="A10" s="124" t="s">
        <v>67</v>
      </c>
      <c r="B10" s="125"/>
      <c r="C10" s="125"/>
      <c r="D10" s="125"/>
      <c r="E10" s="126"/>
      <c r="F10" s="51">
        <v>45.38</v>
      </c>
      <c r="G10" s="52"/>
      <c r="H10" s="51">
        <f>F10+G10</f>
        <v>45.38</v>
      </c>
    </row>
    <row r="11" spans="1:8" x14ac:dyDescent="0.25">
      <c r="A11" s="53" t="s">
        <v>68</v>
      </c>
      <c r="B11" s="54"/>
      <c r="C11" s="54"/>
      <c r="D11" s="54"/>
      <c r="E11" s="54"/>
      <c r="F11" s="49">
        <f t="shared" ref="F11" si="2">F12+F13</f>
        <v>1338660.97</v>
      </c>
      <c r="G11" s="49"/>
      <c r="H11" s="49">
        <f t="shared" ref="G11:H11" si="3">H12+H13</f>
        <v>1341202.3699999999</v>
      </c>
    </row>
    <row r="12" spans="1:8" x14ac:dyDescent="0.25">
      <c r="A12" s="127" t="s">
        <v>69</v>
      </c>
      <c r="B12" s="128"/>
      <c r="C12" s="128"/>
      <c r="D12" s="128"/>
      <c r="E12" s="129"/>
      <c r="F12" s="56">
        <v>1331517.23</v>
      </c>
      <c r="G12" s="55">
        <v>2541.4</v>
      </c>
      <c r="H12" s="56">
        <f>1331517.23+2541.4</f>
        <v>1334058.6299999999</v>
      </c>
    </row>
    <row r="13" spans="1:8" x14ac:dyDescent="0.25">
      <c r="A13" s="130" t="s">
        <v>70</v>
      </c>
      <c r="B13" s="131"/>
      <c r="C13" s="131"/>
      <c r="D13" s="131"/>
      <c r="E13" s="132"/>
      <c r="F13" s="51">
        <v>7143.74</v>
      </c>
      <c r="G13" s="57"/>
      <c r="H13" s="51">
        <v>7143.74</v>
      </c>
    </row>
    <row r="14" spans="1:8" ht="15.75" thickBot="1" x14ac:dyDescent="0.3">
      <c r="A14" s="111" t="s">
        <v>71</v>
      </c>
      <c r="B14" s="112"/>
      <c r="C14" s="112"/>
      <c r="D14" s="112"/>
      <c r="E14" s="113"/>
      <c r="F14" s="58">
        <f t="shared" ref="F14" si="4">F8-F11</f>
        <v>-58317.840000000084</v>
      </c>
      <c r="G14" s="58"/>
      <c r="H14" s="58">
        <f t="shared" ref="G14:H14" si="5">H8-H11</f>
        <v>-58317.840000000084</v>
      </c>
    </row>
    <row r="15" spans="1:8" ht="18" x14ac:dyDescent="0.25">
      <c r="A15" s="41"/>
      <c r="B15" s="60"/>
      <c r="C15" s="60"/>
      <c r="D15" s="60"/>
      <c r="E15" s="60"/>
      <c r="F15" s="61"/>
      <c r="G15" s="61"/>
      <c r="H15" s="61"/>
    </row>
    <row r="16" spans="1:8" ht="15.75" x14ac:dyDescent="0.25">
      <c r="A16" s="114" t="s">
        <v>72</v>
      </c>
      <c r="B16" s="114"/>
      <c r="C16" s="114"/>
      <c r="D16" s="114"/>
      <c r="E16" s="114"/>
      <c r="F16" s="114"/>
      <c r="G16" s="114"/>
      <c r="H16" s="114"/>
    </row>
    <row r="17" spans="1:8" ht="18.75" thickBot="1" x14ac:dyDescent="0.3">
      <c r="A17" s="41"/>
      <c r="B17" s="60"/>
      <c r="C17" s="60"/>
      <c r="D17" s="60"/>
      <c r="E17" s="60"/>
      <c r="F17" s="61"/>
      <c r="G17" s="61"/>
      <c r="H17" s="61"/>
    </row>
    <row r="18" spans="1:8" ht="25.5" x14ac:dyDescent="0.25">
      <c r="A18" s="115" t="s">
        <v>62</v>
      </c>
      <c r="B18" s="116"/>
      <c r="C18" s="116"/>
      <c r="D18" s="116"/>
      <c r="E18" s="117"/>
      <c r="F18" s="62" t="s">
        <v>81</v>
      </c>
      <c r="G18" s="62" t="s">
        <v>63</v>
      </c>
      <c r="H18" s="63" t="s">
        <v>64</v>
      </c>
    </row>
    <row r="19" spans="1:8" ht="26.25" customHeight="1" x14ac:dyDescent="0.25">
      <c r="A19" s="108" t="s">
        <v>73</v>
      </c>
      <c r="B19" s="109"/>
      <c r="C19" s="109"/>
      <c r="D19" s="109"/>
      <c r="E19" s="110"/>
      <c r="F19" s="64"/>
      <c r="G19" s="64"/>
      <c r="H19" s="65"/>
    </row>
    <row r="20" spans="1:8" ht="27.75" customHeight="1" x14ac:dyDescent="0.25">
      <c r="A20" s="108" t="s">
        <v>74</v>
      </c>
      <c r="B20" s="109"/>
      <c r="C20" s="109"/>
      <c r="D20" s="109"/>
      <c r="E20" s="110"/>
      <c r="F20" s="64"/>
      <c r="G20" s="64"/>
      <c r="H20" s="65"/>
    </row>
    <row r="21" spans="1:8" ht="15.75" thickBot="1" x14ac:dyDescent="0.3">
      <c r="A21" s="111" t="s">
        <v>75</v>
      </c>
      <c r="B21" s="112"/>
      <c r="C21" s="112"/>
      <c r="D21" s="112"/>
      <c r="E21" s="113"/>
      <c r="F21" s="58">
        <v>0</v>
      </c>
      <c r="G21" s="58">
        <v>0</v>
      </c>
      <c r="H21" s="59">
        <v>0</v>
      </c>
    </row>
    <row r="22" spans="1:8" ht="18" x14ac:dyDescent="0.25">
      <c r="A22" s="66"/>
      <c r="B22" s="60"/>
      <c r="C22" s="60"/>
      <c r="D22" s="60"/>
      <c r="E22" s="60"/>
      <c r="F22" s="61"/>
      <c r="G22" s="61"/>
      <c r="H22" s="61"/>
    </row>
    <row r="23" spans="1:8" ht="15.75" x14ac:dyDescent="0.25">
      <c r="A23" s="114" t="s">
        <v>76</v>
      </c>
      <c r="B23" s="114"/>
      <c r="C23" s="114"/>
      <c r="D23" s="114"/>
      <c r="E23" s="114"/>
      <c r="F23" s="114"/>
      <c r="G23" s="114"/>
      <c r="H23" s="114"/>
    </row>
    <row r="24" spans="1:8" ht="18.75" thickBot="1" x14ac:dyDescent="0.3">
      <c r="A24" s="66"/>
      <c r="B24" s="60"/>
      <c r="C24" s="60"/>
      <c r="D24" s="60"/>
      <c r="E24" s="60"/>
      <c r="F24" s="61"/>
      <c r="G24" s="61"/>
      <c r="H24" s="61"/>
    </row>
    <row r="25" spans="1:8" ht="25.5" x14ac:dyDescent="0.25">
      <c r="A25" s="115" t="s">
        <v>62</v>
      </c>
      <c r="B25" s="116"/>
      <c r="C25" s="116"/>
      <c r="D25" s="116"/>
      <c r="E25" s="117"/>
      <c r="F25" s="62" t="s">
        <v>81</v>
      </c>
      <c r="G25" s="62" t="s">
        <v>63</v>
      </c>
      <c r="H25" s="63" t="s">
        <v>64</v>
      </c>
    </row>
    <row r="26" spans="1:8" ht="27" customHeight="1" x14ac:dyDescent="0.25">
      <c r="A26" s="118" t="s">
        <v>77</v>
      </c>
      <c r="B26" s="119"/>
      <c r="C26" s="119"/>
      <c r="D26" s="119"/>
      <c r="E26" s="120"/>
      <c r="F26" s="68">
        <v>58317.84</v>
      </c>
      <c r="G26" s="67"/>
      <c r="H26" s="68"/>
    </row>
    <row r="27" spans="1:8" ht="27" customHeight="1" x14ac:dyDescent="0.25">
      <c r="A27" s="99" t="s">
        <v>78</v>
      </c>
      <c r="B27" s="100"/>
      <c r="C27" s="100"/>
      <c r="D27" s="100"/>
      <c r="E27" s="101"/>
      <c r="F27" s="70">
        <v>58317.84</v>
      </c>
      <c r="G27" s="69"/>
      <c r="H27" s="70">
        <f>F27+G27</f>
        <v>58317.84</v>
      </c>
    </row>
    <row r="28" spans="1:8" ht="29.25" customHeight="1" thickBot="1" x14ac:dyDescent="0.3">
      <c r="A28" s="102" t="s">
        <v>79</v>
      </c>
      <c r="B28" s="103"/>
      <c r="C28" s="103"/>
      <c r="D28" s="103"/>
      <c r="E28" s="104"/>
      <c r="F28" s="71"/>
      <c r="G28" s="71"/>
      <c r="H28" s="72"/>
    </row>
    <row r="29" spans="1:8" x14ac:dyDescent="0.25">
      <c r="F29" s="73"/>
      <c r="G29" s="73"/>
      <c r="H29" s="73"/>
    </row>
    <row r="30" spans="1:8" ht="15.75" thickBot="1" x14ac:dyDescent="0.3">
      <c r="F30" s="73"/>
      <c r="G30" s="73"/>
      <c r="H30" s="73"/>
    </row>
    <row r="31" spans="1:8" ht="15.75" thickBot="1" x14ac:dyDescent="0.3">
      <c r="A31" s="105" t="s">
        <v>80</v>
      </c>
      <c r="B31" s="106"/>
      <c r="C31" s="106"/>
      <c r="D31" s="106"/>
      <c r="E31" s="107"/>
      <c r="F31" s="74">
        <f>F27+F14</f>
        <v>-8.7311491370201111E-11</v>
      </c>
      <c r="G31" s="74">
        <f>G27+G14</f>
        <v>0</v>
      </c>
      <c r="H31" s="75">
        <f>H27+H14</f>
        <v>-8.7311491370201111E-11</v>
      </c>
    </row>
  </sheetData>
  <mergeCells count="21">
    <mergeCell ref="A18:E18"/>
    <mergeCell ref="A1:H1"/>
    <mergeCell ref="A3:H3"/>
    <mergeCell ref="A5:H5"/>
    <mergeCell ref="A7:E7"/>
    <mergeCell ref="A8:E8"/>
    <mergeCell ref="A9:E9"/>
    <mergeCell ref="A10:E10"/>
    <mergeCell ref="A12:E12"/>
    <mergeCell ref="A13:E13"/>
    <mergeCell ref="A14:E14"/>
    <mergeCell ref="A16:H16"/>
    <mergeCell ref="A27:E27"/>
    <mergeCell ref="A28:E28"/>
    <mergeCell ref="A31:E31"/>
    <mergeCell ref="A19:E19"/>
    <mergeCell ref="A20:E20"/>
    <mergeCell ref="A21:E21"/>
    <mergeCell ref="A23:H23"/>
    <mergeCell ref="A25:E25"/>
    <mergeCell ref="A26:E2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9"/>
  <sheetViews>
    <sheetView tabSelected="1" topLeftCell="A13" workbookViewId="0">
      <selection activeCell="E30" sqref="E30"/>
    </sheetView>
  </sheetViews>
  <sheetFormatPr defaultRowHeight="11.25" x14ac:dyDescent="0.15"/>
  <cols>
    <col min="1" max="1" width="60.42578125" style="9" customWidth="1"/>
    <col min="2" max="2" width="15.5703125" style="9" customWidth="1"/>
    <col min="3" max="3" width="16.28515625" style="9" customWidth="1"/>
    <col min="4" max="4" width="14.28515625" style="9" customWidth="1"/>
    <col min="5" max="5" width="11.85546875" style="9" customWidth="1"/>
    <col min="6" max="16384" width="9.140625" style="9"/>
  </cols>
  <sheetData>
    <row r="1" spans="1:5" ht="63" customHeight="1" thickBot="1" x14ac:dyDescent="0.2">
      <c r="A1" s="133" t="s">
        <v>87</v>
      </c>
      <c r="B1" s="134"/>
      <c r="C1" s="134"/>
      <c r="D1" s="134"/>
      <c r="E1" s="135"/>
    </row>
    <row r="2" spans="1:5" s="1" customFormat="1" ht="52.5" customHeight="1" thickBot="1" x14ac:dyDescent="0.2">
      <c r="A2" s="11" t="s">
        <v>0</v>
      </c>
      <c r="B2" s="11" t="s">
        <v>84</v>
      </c>
      <c r="C2" s="11" t="s">
        <v>1</v>
      </c>
      <c r="D2" s="11" t="s">
        <v>85</v>
      </c>
      <c r="E2" s="11" t="s">
        <v>2</v>
      </c>
    </row>
    <row r="3" spans="1:5" s="3" customFormat="1" ht="18.75" customHeight="1" x14ac:dyDescent="0.15">
      <c r="A3" s="31" t="s">
        <v>3</v>
      </c>
      <c r="B3" s="32"/>
      <c r="C3" s="32"/>
      <c r="D3" s="32"/>
      <c r="E3" s="33"/>
    </row>
    <row r="4" spans="1:5" s="3" customFormat="1" ht="18" customHeight="1" x14ac:dyDescent="0.2">
      <c r="A4" s="34" t="s">
        <v>4</v>
      </c>
      <c r="B4" s="27">
        <v>1280297.75</v>
      </c>
      <c r="C4" s="27"/>
      <c r="D4" s="27">
        <v>1280297.75</v>
      </c>
      <c r="E4" s="139">
        <v>100</v>
      </c>
    </row>
    <row r="5" spans="1:5" s="3" customFormat="1" ht="25.5" x14ac:dyDescent="0.2">
      <c r="A5" s="35" t="s">
        <v>5</v>
      </c>
      <c r="B5" s="4">
        <v>1184314.01</v>
      </c>
      <c r="C5" s="4"/>
      <c r="D5" s="4">
        <v>1184314.01</v>
      </c>
      <c r="E5" s="139">
        <v>100</v>
      </c>
    </row>
    <row r="6" spans="1:5" s="3" customFormat="1" ht="12.75" x14ac:dyDescent="0.2">
      <c r="A6" s="37" t="s">
        <v>6</v>
      </c>
      <c r="B6" s="6">
        <v>1184314.01</v>
      </c>
      <c r="C6" s="6"/>
      <c r="D6" s="6">
        <v>1184314.01</v>
      </c>
      <c r="E6" s="139">
        <v>100</v>
      </c>
    </row>
    <row r="7" spans="1:5" s="3" customFormat="1" ht="12.75" x14ac:dyDescent="0.2">
      <c r="A7" s="37" t="s">
        <v>7</v>
      </c>
      <c r="B7" s="6">
        <v>1169098.4099999999</v>
      </c>
      <c r="C7" s="6"/>
      <c r="D7" s="6">
        <v>1169098.4099999999</v>
      </c>
      <c r="E7" s="139">
        <v>100</v>
      </c>
    </row>
    <row r="8" spans="1:5" s="3" customFormat="1" ht="25.5" x14ac:dyDescent="0.2">
      <c r="A8" s="37" t="s">
        <v>8</v>
      </c>
      <c r="B8" s="6">
        <v>15215.6</v>
      </c>
      <c r="C8" s="6"/>
      <c r="D8" s="6">
        <v>15215.6</v>
      </c>
      <c r="E8" s="139">
        <v>100</v>
      </c>
    </row>
    <row r="9" spans="1:5" s="3" customFormat="1" ht="12.75" x14ac:dyDescent="0.2">
      <c r="A9" s="35" t="s">
        <v>9</v>
      </c>
      <c r="B9" s="5">
        <v>2</v>
      </c>
      <c r="C9" s="2"/>
      <c r="D9" s="5">
        <v>2</v>
      </c>
      <c r="E9" s="139">
        <v>100</v>
      </c>
    </row>
    <row r="10" spans="1:5" s="3" customFormat="1" ht="12.75" x14ac:dyDescent="0.2">
      <c r="A10" s="37" t="s">
        <v>10</v>
      </c>
      <c r="B10" s="7">
        <v>2</v>
      </c>
      <c r="C10" s="8"/>
      <c r="D10" s="7">
        <v>2</v>
      </c>
      <c r="E10" s="139">
        <v>100</v>
      </c>
    </row>
    <row r="11" spans="1:5" s="3" customFormat="1" ht="25.5" x14ac:dyDescent="0.2">
      <c r="A11" s="35" t="s">
        <v>11</v>
      </c>
      <c r="B11" s="4">
        <v>1545.45</v>
      </c>
      <c r="C11" s="5"/>
      <c r="D11" s="4">
        <v>1545.45</v>
      </c>
      <c r="E11" s="139">
        <v>100</v>
      </c>
    </row>
    <row r="12" spans="1:5" s="3" customFormat="1" ht="12.75" x14ac:dyDescent="0.2">
      <c r="A12" s="37" t="s">
        <v>12</v>
      </c>
      <c r="B12" s="6">
        <v>1545.45</v>
      </c>
      <c r="C12" s="7"/>
      <c r="D12" s="6">
        <v>1545.45</v>
      </c>
      <c r="E12" s="139">
        <v>100</v>
      </c>
    </row>
    <row r="13" spans="1:5" s="3" customFormat="1" ht="25.5" x14ac:dyDescent="0.2">
      <c r="A13" s="35" t="s">
        <v>13</v>
      </c>
      <c r="B13" s="4">
        <v>6060</v>
      </c>
      <c r="C13" s="5"/>
      <c r="D13" s="4">
        <v>6060</v>
      </c>
      <c r="E13" s="139">
        <v>100</v>
      </c>
    </row>
    <row r="14" spans="1:5" s="3" customFormat="1" ht="12.75" x14ac:dyDescent="0.2">
      <c r="A14" s="37" t="s">
        <v>10</v>
      </c>
      <c r="B14" s="6">
        <v>5910</v>
      </c>
      <c r="C14" s="8"/>
      <c r="D14" s="6">
        <v>5910</v>
      </c>
      <c r="E14" s="139">
        <v>100</v>
      </c>
    </row>
    <row r="15" spans="1:5" s="3" customFormat="1" ht="12.75" x14ac:dyDescent="0.2">
      <c r="A15" s="37" t="s">
        <v>14</v>
      </c>
      <c r="B15" s="7">
        <v>150</v>
      </c>
      <c r="C15" s="7"/>
      <c r="D15" s="7">
        <v>150</v>
      </c>
      <c r="E15" s="139">
        <v>100</v>
      </c>
    </row>
    <row r="16" spans="1:5" s="3" customFormat="1" ht="25.5" x14ac:dyDescent="0.2">
      <c r="A16" s="35" t="s">
        <v>15</v>
      </c>
      <c r="B16" s="4">
        <v>86120</v>
      </c>
      <c r="C16" s="4">
        <v>2541.4</v>
      </c>
      <c r="D16" s="4">
        <f>86120+2541.4</f>
        <v>88661.4</v>
      </c>
      <c r="E16" s="148">
        <f>(D16/B16)*100</f>
        <v>102.95099860659545</v>
      </c>
    </row>
    <row r="17" spans="1:5" s="3" customFormat="1" ht="12.75" x14ac:dyDescent="0.2">
      <c r="A17" s="37" t="s">
        <v>16</v>
      </c>
      <c r="B17" s="6">
        <v>3570</v>
      </c>
      <c r="C17" s="6">
        <v>2541.4</v>
      </c>
      <c r="D17" s="6">
        <f>3570+C17</f>
        <v>6111.4</v>
      </c>
      <c r="E17" s="153">
        <f>(D17/B17)*100</f>
        <v>171.18767507002801</v>
      </c>
    </row>
    <row r="18" spans="1:5" s="3" customFormat="1" ht="12.75" x14ac:dyDescent="0.2">
      <c r="A18" s="37" t="s">
        <v>17</v>
      </c>
      <c r="B18" s="6">
        <v>82550</v>
      </c>
      <c r="C18" s="6"/>
      <c r="D18" s="6">
        <v>82550</v>
      </c>
      <c r="E18" s="139">
        <v>100</v>
      </c>
    </row>
    <row r="19" spans="1:5" s="3" customFormat="1" ht="12.75" x14ac:dyDescent="0.2">
      <c r="A19" s="35" t="s">
        <v>18</v>
      </c>
      <c r="B19" s="4">
        <v>2256.29</v>
      </c>
      <c r="C19" s="150"/>
      <c r="D19" s="4">
        <v>2256.29</v>
      </c>
      <c r="E19" s="139">
        <v>100</v>
      </c>
    </row>
    <row r="20" spans="1:5" s="3" customFormat="1" ht="12.75" x14ac:dyDescent="0.2">
      <c r="A20" s="37" t="s">
        <v>10</v>
      </c>
      <c r="B20" s="6">
        <v>2256.29</v>
      </c>
      <c r="C20" s="151"/>
      <c r="D20" s="6">
        <v>2256.29</v>
      </c>
      <c r="E20" s="139">
        <v>100</v>
      </c>
    </row>
    <row r="21" spans="1:5" s="3" customFormat="1" ht="12.75" x14ac:dyDescent="0.2">
      <c r="A21" s="35" t="s">
        <v>19</v>
      </c>
      <c r="B21" s="5">
        <v>45.38</v>
      </c>
      <c r="C21" s="150"/>
      <c r="D21" s="5">
        <v>45.38</v>
      </c>
      <c r="E21" s="139">
        <v>100</v>
      </c>
    </row>
    <row r="22" spans="1:5" s="3" customFormat="1" ht="12.75" x14ac:dyDescent="0.2">
      <c r="A22" s="35" t="s">
        <v>20</v>
      </c>
      <c r="B22" s="5">
        <v>45.38</v>
      </c>
      <c r="C22" s="150"/>
      <c r="D22" s="5">
        <v>45.38</v>
      </c>
      <c r="E22" s="139">
        <v>100</v>
      </c>
    </row>
    <row r="23" spans="1:5" s="3" customFormat="1" ht="26.25" thickBot="1" x14ac:dyDescent="0.25">
      <c r="A23" s="38" t="s">
        <v>21</v>
      </c>
      <c r="B23" s="28">
        <v>45.38</v>
      </c>
      <c r="C23" s="152"/>
      <c r="D23" s="28">
        <v>45.38</v>
      </c>
      <c r="E23" s="140">
        <v>100</v>
      </c>
    </row>
    <row r="24" spans="1:5" s="3" customFormat="1" ht="20.25" customHeight="1" thickBot="1" x14ac:dyDescent="0.25">
      <c r="A24" s="29" t="s">
        <v>22</v>
      </c>
      <c r="B24" s="155">
        <v>1280343.1299999999</v>
      </c>
      <c r="C24" s="155">
        <v>2541.4</v>
      </c>
      <c r="D24" s="156">
        <f>1280343.13+2541.4</f>
        <v>1282884.5299999998</v>
      </c>
      <c r="E24" s="154">
        <f>(D24/B24)*100</f>
        <v>100.19849366474125</v>
      </c>
    </row>
    <row r="25" spans="1:5" s="3" customFormat="1" ht="12.75" x14ac:dyDescent="0.2">
      <c r="A25" s="39" t="s">
        <v>23</v>
      </c>
      <c r="B25" s="30">
        <v>1331517.23</v>
      </c>
      <c r="C25" s="30">
        <v>2541.4</v>
      </c>
      <c r="D25" s="30">
        <v>1331517.23</v>
      </c>
      <c r="E25" s="141">
        <v>100</v>
      </c>
    </row>
    <row r="26" spans="1:5" s="3" customFormat="1" ht="12.75" x14ac:dyDescent="0.2">
      <c r="A26" s="35" t="s">
        <v>24</v>
      </c>
      <c r="B26" s="4">
        <v>1166713.94</v>
      </c>
      <c r="C26" s="5"/>
      <c r="D26" s="4">
        <v>1166713.94</v>
      </c>
      <c r="E26" s="139">
        <v>100</v>
      </c>
    </row>
    <row r="27" spans="1:5" s="3" customFormat="1" ht="17.25" customHeight="1" x14ac:dyDescent="0.2">
      <c r="A27" s="37" t="s">
        <v>6</v>
      </c>
      <c r="B27" s="6">
        <v>1166713.94</v>
      </c>
      <c r="C27" s="7"/>
      <c r="D27" s="6">
        <v>1166713.94</v>
      </c>
      <c r="E27" s="139">
        <v>100</v>
      </c>
    </row>
    <row r="28" spans="1:5" s="3" customFormat="1" ht="12.75" x14ac:dyDescent="0.2">
      <c r="A28" s="37" t="s">
        <v>7</v>
      </c>
      <c r="B28" s="6">
        <v>1166713.94</v>
      </c>
      <c r="C28" s="7"/>
      <c r="D28" s="6">
        <v>1166713.94</v>
      </c>
      <c r="E28" s="139">
        <v>100</v>
      </c>
    </row>
    <row r="29" spans="1:5" s="3" customFormat="1" ht="25.5" x14ac:dyDescent="0.2">
      <c r="A29" s="37" t="s">
        <v>8</v>
      </c>
      <c r="B29" s="8"/>
      <c r="C29" s="7"/>
      <c r="D29" s="8"/>
      <c r="E29" s="139">
        <v>100</v>
      </c>
    </row>
    <row r="30" spans="1:5" s="3" customFormat="1" ht="12.75" x14ac:dyDescent="0.2">
      <c r="A30" s="35" t="s">
        <v>25</v>
      </c>
      <c r="B30" s="4">
        <v>163488.04999999999</v>
      </c>
      <c r="C30" s="4">
        <v>2541.4</v>
      </c>
      <c r="D30" s="4">
        <f>163488.05+2541.4</f>
        <v>166029.44999999998</v>
      </c>
      <c r="E30" s="153">
        <f>(D30/B30)*100</f>
        <v>101.55448670407408</v>
      </c>
    </row>
    <row r="31" spans="1:5" s="3" customFormat="1" ht="19.5" customHeight="1" x14ac:dyDescent="0.2">
      <c r="A31" s="37" t="s">
        <v>16</v>
      </c>
      <c r="B31" s="6">
        <v>3570</v>
      </c>
      <c r="C31" s="6">
        <v>2541.4</v>
      </c>
      <c r="D31" s="6">
        <f>3570+2541.4</f>
        <v>6111.4</v>
      </c>
      <c r="E31" s="153">
        <f>(D31/B31)*100</f>
        <v>171.18767507002801</v>
      </c>
    </row>
    <row r="32" spans="1:5" s="3" customFormat="1" ht="18.75" customHeight="1" x14ac:dyDescent="0.2">
      <c r="A32" s="37" t="s">
        <v>10</v>
      </c>
      <c r="B32" s="6">
        <v>7686.91</v>
      </c>
      <c r="C32" s="8"/>
      <c r="D32" s="6">
        <v>7686.91</v>
      </c>
      <c r="E32" s="139">
        <v>100</v>
      </c>
    </row>
    <row r="33" spans="1:5" s="3" customFormat="1" ht="25.5" x14ac:dyDescent="0.2">
      <c r="A33" s="37" t="s">
        <v>26</v>
      </c>
      <c r="B33" s="7">
        <v>200</v>
      </c>
      <c r="C33" s="7"/>
      <c r="D33" s="7">
        <v>200</v>
      </c>
      <c r="E33" s="139">
        <v>100</v>
      </c>
    </row>
    <row r="34" spans="1:5" s="3" customFormat="1" ht="12.75" x14ac:dyDescent="0.2">
      <c r="A34" s="37" t="s">
        <v>12</v>
      </c>
      <c r="B34" s="6">
        <v>1280</v>
      </c>
      <c r="C34" s="7"/>
      <c r="D34" s="6">
        <v>1280</v>
      </c>
      <c r="E34" s="139">
        <v>100</v>
      </c>
    </row>
    <row r="35" spans="1:5" s="3" customFormat="1" ht="12.75" x14ac:dyDescent="0.2">
      <c r="A35" s="37" t="s">
        <v>17</v>
      </c>
      <c r="B35" s="6">
        <v>82218.19</v>
      </c>
      <c r="C35" s="7"/>
      <c r="D35" s="6">
        <v>82218.19</v>
      </c>
      <c r="E35" s="139">
        <v>100</v>
      </c>
    </row>
    <row r="36" spans="1:5" s="3" customFormat="1" ht="12" customHeight="1" x14ac:dyDescent="0.2">
      <c r="A36" s="37" t="s">
        <v>6</v>
      </c>
      <c r="B36" s="6">
        <v>16269.85</v>
      </c>
      <c r="C36" s="6"/>
      <c r="D36" s="6">
        <v>16269.85</v>
      </c>
      <c r="E36" s="139">
        <v>100</v>
      </c>
    </row>
    <row r="37" spans="1:5" s="3" customFormat="1" ht="12.75" x14ac:dyDescent="0.2">
      <c r="A37" s="37" t="s">
        <v>7</v>
      </c>
      <c r="B37" s="6">
        <v>1054.25</v>
      </c>
      <c r="C37" s="7"/>
      <c r="D37" s="6">
        <v>1054.25</v>
      </c>
      <c r="E37" s="139">
        <v>100</v>
      </c>
    </row>
    <row r="38" spans="1:5" s="3" customFormat="1" ht="25.5" x14ac:dyDescent="0.2">
      <c r="A38" s="37" t="s">
        <v>8</v>
      </c>
      <c r="B38" s="6">
        <v>15215.6</v>
      </c>
      <c r="C38" s="6"/>
      <c r="D38" s="6">
        <v>15215.6</v>
      </c>
      <c r="E38" s="139">
        <v>100</v>
      </c>
    </row>
    <row r="39" spans="1:5" s="3" customFormat="1" ht="25.5" x14ac:dyDescent="0.2">
      <c r="A39" s="37" t="s">
        <v>28</v>
      </c>
      <c r="B39" s="6">
        <v>52213.1</v>
      </c>
      <c r="C39" s="6"/>
      <c r="D39" s="6">
        <v>52213.1</v>
      </c>
      <c r="E39" s="139">
        <v>100</v>
      </c>
    </row>
    <row r="40" spans="1:5" s="3" customFormat="1" ht="12.75" x14ac:dyDescent="0.2">
      <c r="A40" s="37" t="s">
        <v>14</v>
      </c>
      <c r="B40" s="7">
        <v>50</v>
      </c>
      <c r="C40" s="7"/>
      <c r="D40" s="7">
        <v>50</v>
      </c>
      <c r="E40" s="139">
        <v>100</v>
      </c>
    </row>
    <row r="41" spans="1:5" s="3" customFormat="1" ht="12.75" x14ac:dyDescent="0.2">
      <c r="A41" s="35" t="s">
        <v>29</v>
      </c>
      <c r="B41" s="5">
        <v>347.74</v>
      </c>
      <c r="C41" s="2"/>
      <c r="D41" s="5">
        <v>347.74</v>
      </c>
      <c r="E41" s="139">
        <v>100</v>
      </c>
    </row>
    <row r="42" spans="1:5" s="3" customFormat="1" ht="12.75" x14ac:dyDescent="0.2">
      <c r="A42" s="37" t="s">
        <v>10</v>
      </c>
      <c r="B42" s="7">
        <v>15.93</v>
      </c>
      <c r="C42" s="8"/>
      <c r="D42" s="7">
        <v>15.93</v>
      </c>
      <c r="E42" s="139">
        <v>100</v>
      </c>
    </row>
    <row r="43" spans="1:5" s="3" customFormat="1" ht="12.75" x14ac:dyDescent="0.2">
      <c r="A43" s="37" t="s">
        <v>17</v>
      </c>
      <c r="B43" s="7">
        <v>331.81</v>
      </c>
      <c r="C43" s="8"/>
      <c r="D43" s="7">
        <v>331.81</v>
      </c>
      <c r="E43" s="139">
        <v>100</v>
      </c>
    </row>
    <row r="44" spans="1:5" s="3" customFormat="1" ht="12.75" x14ac:dyDescent="0.2">
      <c r="A44" s="35" t="s">
        <v>30</v>
      </c>
      <c r="B44" s="5">
        <v>967.5</v>
      </c>
      <c r="C44" s="5"/>
      <c r="D44" s="5">
        <v>967.5</v>
      </c>
      <c r="E44" s="139">
        <v>100</v>
      </c>
    </row>
    <row r="45" spans="1:5" s="3" customFormat="1" ht="12.75" x14ac:dyDescent="0.2">
      <c r="A45" s="37" t="s">
        <v>6</v>
      </c>
      <c r="B45" s="7">
        <v>967.5</v>
      </c>
      <c r="C45" s="7"/>
      <c r="D45" s="7">
        <v>967.5</v>
      </c>
      <c r="E45" s="139">
        <v>100</v>
      </c>
    </row>
    <row r="46" spans="1:5" s="3" customFormat="1" ht="12.75" x14ac:dyDescent="0.2">
      <c r="A46" s="35" t="s">
        <v>31</v>
      </c>
      <c r="B46" s="4">
        <v>7143.74</v>
      </c>
      <c r="C46" s="4"/>
      <c r="D46" s="4">
        <v>7143.74</v>
      </c>
      <c r="E46" s="139">
        <v>100</v>
      </c>
    </row>
    <row r="47" spans="1:5" s="3" customFormat="1" ht="12.75" x14ac:dyDescent="0.2">
      <c r="A47" s="35" t="s">
        <v>32</v>
      </c>
      <c r="B47" s="4">
        <v>7143.74</v>
      </c>
      <c r="C47" s="4"/>
      <c r="D47" s="4">
        <v>7143.74</v>
      </c>
      <c r="E47" s="139">
        <v>100</v>
      </c>
    </row>
    <row r="48" spans="1:5" s="3" customFormat="1" ht="12.75" x14ac:dyDescent="0.2">
      <c r="A48" s="37" t="s">
        <v>10</v>
      </c>
      <c r="B48" s="7">
        <v>465.45</v>
      </c>
      <c r="C48" s="8"/>
      <c r="D48" s="7">
        <v>465.45</v>
      </c>
      <c r="E48" s="139">
        <v>100</v>
      </c>
    </row>
    <row r="49" spans="1:5" s="3" customFormat="1" ht="25.5" x14ac:dyDescent="0.2">
      <c r="A49" s="37" t="s">
        <v>26</v>
      </c>
      <c r="B49" s="6">
        <v>5013.8900000000003</v>
      </c>
      <c r="C49" s="6"/>
      <c r="D49" s="6">
        <v>5013.8900000000003</v>
      </c>
      <c r="E49" s="139">
        <v>100</v>
      </c>
    </row>
    <row r="50" spans="1:5" s="3" customFormat="1" ht="12.75" x14ac:dyDescent="0.2">
      <c r="A50" s="37" t="s">
        <v>12</v>
      </c>
      <c r="B50" s="7">
        <v>265.45</v>
      </c>
      <c r="C50" s="8"/>
      <c r="D50" s="7">
        <v>265.45</v>
      </c>
      <c r="E50" s="139">
        <v>100</v>
      </c>
    </row>
    <row r="51" spans="1:5" s="3" customFormat="1" ht="12.75" x14ac:dyDescent="0.2">
      <c r="A51" s="37" t="s">
        <v>6</v>
      </c>
      <c r="B51" s="7">
        <v>362.72</v>
      </c>
      <c r="C51" s="7"/>
      <c r="D51" s="7">
        <v>362.72</v>
      </c>
      <c r="E51" s="139">
        <v>100</v>
      </c>
    </row>
    <row r="52" spans="1:5" s="3" customFormat="1" ht="25.5" x14ac:dyDescent="0.2">
      <c r="A52" s="37" t="s">
        <v>27</v>
      </c>
      <c r="B52" s="7">
        <v>230</v>
      </c>
      <c r="C52" s="7"/>
      <c r="D52" s="7">
        <v>230</v>
      </c>
      <c r="E52" s="139">
        <v>100</v>
      </c>
    </row>
    <row r="53" spans="1:5" s="3" customFormat="1" ht="12.75" x14ac:dyDescent="0.2">
      <c r="A53" s="37" t="s">
        <v>14</v>
      </c>
      <c r="B53" s="7">
        <v>100</v>
      </c>
      <c r="C53" s="7"/>
      <c r="D53" s="7">
        <v>100</v>
      </c>
      <c r="E53" s="139">
        <v>100</v>
      </c>
    </row>
    <row r="54" spans="1:5" s="3" customFormat="1" ht="25.5" x14ac:dyDescent="0.2">
      <c r="A54" s="37" t="s">
        <v>21</v>
      </c>
      <c r="B54" s="7">
        <v>45.38</v>
      </c>
      <c r="C54" s="8"/>
      <c r="D54" s="7">
        <v>45.38</v>
      </c>
      <c r="E54" s="139">
        <v>100</v>
      </c>
    </row>
    <row r="55" spans="1:5" s="3" customFormat="1" ht="26.25" thickBot="1" x14ac:dyDescent="0.25">
      <c r="A55" s="38" t="s">
        <v>33</v>
      </c>
      <c r="B55" s="28">
        <v>660.85</v>
      </c>
      <c r="C55" s="28"/>
      <c r="D55" s="28">
        <v>660.85</v>
      </c>
      <c r="E55" s="139">
        <v>100</v>
      </c>
    </row>
    <row r="56" spans="1:5" s="3" customFormat="1" ht="23.25" customHeight="1" thickBot="1" x14ac:dyDescent="0.2">
      <c r="A56" s="29" t="s">
        <v>34</v>
      </c>
      <c r="B56" s="155">
        <v>1338660.97</v>
      </c>
      <c r="C56" s="155">
        <v>2541.4</v>
      </c>
      <c r="D56" s="155">
        <f>1338660.97+2541.4</f>
        <v>1341202.3699999999</v>
      </c>
      <c r="E56" s="157">
        <f>(D56/B56)*100</f>
        <v>100.18984642541717</v>
      </c>
    </row>
    <row r="57" spans="1:5" s="3" customFormat="1" x14ac:dyDescent="0.15">
      <c r="A57" s="9"/>
      <c r="B57" s="9"/>
      <c r="C57" s="9"/>
      <c r="D57" s="9"/>
      <c r="E57" s="9"/>
    </row>
    <row r="58" spans="1:5" s="3" customFormat="1" ht="22.5" customHeight="1" x14ac:dyDescent="0.15">
      <c r="A58" s="9"/>
      <c r="B58" s="9"/>
      <c r="C58" s="9"/>
      <c r="D58" s="9"/>
      <c r="E58" s="9"/>
    </row>
    <row r="59" spans="1:5" s="3" customFormat="1" x14ac:dyDescent="0.15">
      <c r="A59" s="9"/>
      <c r="B59" s="9"/>
      <c r="C59" s="9"/>
      <c r="D59" s="9"/>
      <c r="E59" s="9"/>
    </row>
    <row r="60" spans="1:5" s="3" customFormat="1" x14ac:dyDescent="0.15">
      <c r="A60" s="9"/>
      <c r="B60" s="9"/>
      <c r="C60" s="9"/>
      <c r="D60" s="9"/>
      <c r="E60" s="9"/>
    </row>
    <row r="61" spans="1:5" s="3" customFormat="1" x14ac:dyDescent="0.15">
      <c r="A61" s="9"/>
      <c r="B61" s="9"/>
      <c r="C61" s="9"/>
      <c r="D61" s="9"/>
      <c r="E61" s="9"/>
    </row>
    <row r="62" spans="1:5" s="3" customFormat="1" x14ac:dyDescent="0.15">
      <c r="A62" s="9"/>
      <c r="B62" s="9"/>
      <c r="C62" s="9"/>
      <c r="D62" s="9"/>
      <c r="E62" s="9"/>
    </row>
    <row r="63" spans="1:5" s="3" customFormat="1" x14ac:dyDescent="0.15">
      <c r="A63" s="9"/>
      <c r="B63" s="9"/>
      <c r="C63" s="9"/>
      <c r="D63" s="9"/>
      <c r="E63" s="9"/>
    </row>
    <row r="64" spans="1:5" s="3" customFormat="1" x14ac:dyDescent="0.15">
      <c r="A64" s="9"/>
      <c r="B64" s="9"/>
      <c r="C64" s="9"/>
      <c r="D64" s="9"/>
      <c r="E64" s="9"/>
    </row>
    <row r="65" spans="1:5" s="3" customFormat="1" ht="18" customHeight="1" x14ac:dyDescent="0.15">
      <c r="A65" s="9"/>
      <c r="B65" s="9"/>
      <c r="C65" s="9"/>
      <c r="D65" s="9"/>
      <c r="E65" s="9"/>
    </row>
    <row r="66" spans="1:5" s="3" customFormat="1" x14ac:dyDescent="0.15">
      <c r="A66" s="9"/>
      <c r="B66" s="9"/>
      <c r="C66" s="9"/>
      <c r="D66" s="9"/>
      <c r="E66" s="9"/>
    </row>
    <row r="67" spans="1:5" s="3" customFormat="1" x14ac:dyDescent="0.15">
      <c r="A67" s="9"/>
      <c r="B67" s="9"/>
      <c r="C67" s="9"/>
      <c r="D67" s="9"/>
      <c r="E67" s="9"/>
    </row>
    <row r="68" spans="1:5" s="3" customFormat="1" x14ac:dyDescent="0.15">
      <c r="A68" s="9"/>
      <c r="B68" s="9"/>
      <c r="C68" s="9"/>
      <c r="D68" s="9"/>
      <c r="E68" s="9"/>
    </row>
    <row r="69" spans="1:5" s="3" customFormat="1" x14ac:dyDescent="0.15">
      <c r="A69" s="9"/>
      <c r="B69" s="9"/>
      <c r="C69" s="9"/>
      <c r="D69" s="9"/>
      <c r="E69" s="9"/>
    </row>
    <row r="70" spans="1:5" s="3" customFormat="1" x14ac:dyDescent="0.15">
      <c r="A70" s="9"/>
      <c r="B70" s="9"/>
      <c r="C70" s="9"/>
      <c r="D70" s="9"/>
      <c r="E70" s="9"/>
    </row>
    <row r="71" spans="1:5" s="3" customFormat="1" x14ac:dyDescent="0.15">
      <c r="A71" s="9"/>
      <c r="B71" s="9"/>
      <c r="C71" s="9"/>
      <c r="D71" s="9"/>
      <c r="E71" s="9"/>
    </row>
    <row r="72" spans="1:5" s="3" customFormat="1" x14ac:dyDescent="0.15">
      <c r="A72" s="9"/>
      <c r="B72" s="9"/>
      <c r="C72" s="9"/>
      <c r="D72" s="9"/>
      <c r="E72" s="9"/>
    </row>
    <row r="73" spans="1:5" s="3" customFormat="1" x14ac:dyDescent="0.15">
      <c r="A73" s="9"/>
      <c r="B73" s="9"/>
      <c r="C73" s="9"/>
      <c r="D73" s="9"/>
      <c r="E73" s="9"/>
    </row>
    <row r="74" spans="1:5" s="3" customFormat="1" x14ac:dyDescent="0.15">
      <c r="A74" s="9"/>
      <c r="B74" s="9"/>
      <c r="C74" s="9"/>
      <c r="D74" s="9"/>
      <c r="E74" s="9"/>
    </row>
    <row r="75" spans="1:5" s="3" customFormat="1" x14ac:dyDescent="0.15">
      <c r="A75" s="9"/>
      <c r="B75" s="9"/>
      <c r="C75" s="9"/>
      <c r="D75" s="9"/>
      <c r="E75" s="9"/>
    </row>
    <row r="76" spans="1:5" s="3" customFormat="1" x14ac:dyDescent="0.15">
      <c r="A76" s="9"/>
      <c r="B76" s="9"/>
      <c r="C76" s="9"/>
      <c r="D76" s="9"/>
      <c r="E76" s="9"/>
    </row>
    <row r="77" spans="1:5" s="3" customFormat="1" x14ac:dyDescent="0.15">
      <c r="A77" s="9"/>
      <c r="B77" s="9"/>
      <c r="C77" s="9"/>
      <c r="D77" s="9"/>
      <c r="E77" s="9"/>
    </row>
    <row r="78" spans="1:5" s="3" customFormat="1" x14ac:dyDescent="0.15">
      <c r="A78" s="9"/>
      <c r="B78" s="9"/>
      <c r="C78" s="9"/>
      <c r="D78" s="9"/>
      <c r="E78" s="9"/>
    </row>
    <row r="79" spans="1:5" s="3" customFormat="1" ht="19.5" customHeight="1" x14ac:dyDescent="0.15">
      <c r="A79" s="9"/>
      <c r="B79" s="9"/>
      <c r="C79" s="9"/>
      <c r="D79" s="9"/>
      <c r="E79" s="9"/>
    </row>
  </sheetData>
  <mergeCells count="1">
    <mergeCell ref="A1:E1"/>
  </mergeCells>
  <pageMargins left="0.7" right="0.7" top="0.75" bottom="0.75" header="0.3" footer="0.3"/>
  <pageSetup paperSize="9" scale="73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"/>
  <sheetViews>
    <sheetView workbookViewId="0">
      <selection activeCell="A2" sqref="A2"/>
    </sheetView>
  </sheetViews>
  <sheetFormatPr defaultRowHeight="16.5" customHeight="1" x14ac:dyDescent="0.15"/>
  <cols>
    <col min="1" max="1" width="43" style="9" customWidth="1"/>
    <col min="2" max="2" width="15.7109375" style="9" customWidth="1"/>
    <col min="3" max="3" width="17.7109375" style="9" customWidth="1"/>
    <col min="4" max="4" width="15.7109375" style="9" customWidth="1"/>
    <col min="5" max="5" width="10.5703125" style="9" customWidth="1"/>
    <col min="6" max="16384" width="9.140625" style="9"/>
  </cols>
  <sheetData>
    <row r="1" spans="1:5" ht="53.25" customHeight="1" thickBot="1" x14ac:dyDescent="0.2">
      <c r="A1" s="133" t="s">
        <v>86</v>
      </c>
      <c r="B1" s="134"/>
      <c r="C1" s="134"/>
      <c r="D1" s="134"/>
      <c r="E1" s="135"/>
    </row>
    <row r="2" spans="1:5" s="1" customFormat="1" ht="39.75" customHeight="1" thickBot="1" x14ac:dyDescent="0.2">
      <c r="A2" s="18" t="s">
        <v>0</v>
      </c>
      <c r="B2" s="18" t="s">
        <v>84</v>
      </c>
      <c r="C2" s="18" t="s">
        <v>1</v>
      </c>
      <c r="D2" s="18" t="s">
        <v>85</v>
      </c>
      <c r="E2" s="18" t="s">
        <v>2</v>
      </c>
    </row>
    <row r="3" spans="1:5" s="3" customFormat="1" ht="32.25" customHeight="1" x14ac:dyDescent="0.2">
      <c r="A3" s="19" t="s">
        <v>35</v>
      </c>
      <c r="B3" s="20">
        <v>1337880.7</v>
      </c>
      <c r="C3" s="20">
        <v>2541.4</v>
      </c>
      <c r="D3" s="20">
        <f>1337880.7+2541.4</f>
        <v>1340422.0999999999</v>
      </c>
      <c r="E3" s="142">
        <f>D3/B3*100</f>
        <v>100.18995714640326</v>
      </c>
    </row>
    <row r="4" spans="1:5" s="3" customFormat="1" ht="33" customHeight="1" thickBot="1" x14ac:dyDescent="0.25">
      <c r="A4" s="21" t="s">
        <v>36</v>
      </c>
      <c r="B4" s="22">
        <v>780.27</v>
      </c>
      <c r="C4" s="22"/>
      <c r="D4" s="22">
        <v>780.27</v>
      </c>
      <c r="E4" s="23">
        <v>100</v>
      </c>
    </row>
    <row r="6" spans="1:5" ht="16.5" customHeight="1" x14ac:dyDescent="0.15">
      <c r="D6" s="143"/>
    </row>
  </sheetData>
  <mergeCells count="1">
    <mergeCell ref="A1:E1"/>
  </mergeCells>
  <pageMargins left="0.7" right="0.7" top="0.75" bottom="0.75" header="0.3" footer="0.3"/>
  <pageSetup paperSize="9" scale="85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D3" sqref="D3"/>
    </sheetView>
  </sheetViews>
  <sheetFormatPr defaultRowHeight="54" customHeight="1" x14ac:dyDescent="0.15"/>
  <cols>
    <col min="1" max="1" width="14.5703125" style="9" customWidth="1"/>
    <col min="2" max="2" width="13.42578125" style="9" customWidth="1"/>
    <col min="3" max="3" width="19.140625" style="9" customWidth="1"/>
    <col min="4" max="4" width="16.85546875" style="9" customWidth="1"/>
    <col min="5" max="5" width="14" style="9" customWidth="1"/>
    <col min="6" max="16384" width="9.140625" style="9"/>
  </cols>
  <sheetData>
    <row r="1" spans="1:5" ht="59.25" customHeight="1" thickBot="1" x14ac:dyDescent="0.2">
      <c r="A1" s="136" t="s">
        <v>88</v>
      </c>
      <c r="B1" s="137"/>
      <c r="C1" s="137"/>
      <c r="D1" s="137"/>
      <c r="E1" s="138"/>
    </row>
    <row r="2" spans="1:5" s="1" customFormat="1" ht="46.5" customHeight="1" thickBot="1" x14ac:dyDescent="0.2">
      <c r="A2" s="15" t="s">
        <v>0</v>
      </c>
      <c r="B2" s="16" t="s">
        <v>84</v>
      </c>
      <c r="C2" s="16" t="s">
        <v>1</v>
      </c>
      <c r="D2" s="16" t="s">
        <v>85</v>
      </c>
      <c r="E2" s="17" t="s">
        <v>2</v>
      </c>
    </row>
    <row r="3" spans="1:5" s="1" customFormat="1" ht="32.25" customHeight="1" thickBot="1" x14ac:dyDescent="0.2">
      <c r="A3" s="24"/>
      <c r="B3" s="25"/>
      <c r="C3" s="25"/>
      <c r="D3" s="25"/>
      <c r="E3" s="26"/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B91"/>
  <sheetViews>
    <sheetView workbookViewId="0">
      <selection activeCell="D15" sqref="D15"/>
    </sheetView>
  </sheetViews>
  <sheetFormatPr defaultRowHeight="11.25" x14ac:dyDescent="0.15"/>
  <cols>
    <col min="1" max="1" width="50" style="9" customWidth="1"/>
    <col min="2" max="2" width="15.140625" style="9" customWidth="1"/>
    <col min="3" max="3" width="17" style="9" customWidth="1"/>
    <col min="4" max="4" width="15.28515625" style="9" customWidth="1"/>
    <col min="5" max="5" width="11" style="9" customWidth="1"/>
    <col min="6" max="16384" width="9.140625" style="9"/>
  </cols>
  <sheetData>
    <row r="1" spans="1:210" ht="69" customHeight="1" thickBot="1" x14ac:dyDescent="0.2">
      <c r="A1" s="136" t="s">
        <v>89</v>
      </c>
      <c r="B1" s="137"/>
      <c r="C1" s="137"/>
      <c r="D1" s="137"/>
      <c r="E1" s="138"/>
    </row>
    <row r="2" spans="1:210" s="1" customFormat="1" ht="55.5" customHeight="1" thickBot="1" x14ac:dyDescent="0.2">
      <c r="A2" s="90" t="s">
        <v>0</v>
      </c>
      <c r="B2" s="18" t="s">
        <v>82</v>
      </c>
      <c r="C2" s="18" t="s">
        <v>1</v>
      </c>
      <c r="D2" s="18" t="s">
        <v>83</v>
      </c>
      <c r="E2" s="91" t="s">
        <v>2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</row>
    <row r="3" spans="1:210" s="12" customFormat="1" ht="20.25" customHeight="1" thickBot="1" x14ac:dyDescent="0.25">
      <c r="A3" s="95" t="s">
        <v>37</v>
      </c>
      <c r="B3" s="96">
        <v>1338660.97</v>
      </c>
      <c r="C3" s="96">
        <v>2541.4</v>
      </c>
      <c r="D3" s="96">
        <f>1338660.97+2541.4</f>
        <v>1341202.3699999999</v>
      </c>
      <c r="E3" s="149">
        <f>(D3/B3)*100</f>
        <v>100.18984642541717</v>
      </c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</row>
    <row r="4" spans="1:210" s="3" customFormat="1" ht="28.5" customHeight="1" x14ac:dyDescent="0.2">
      <c r="A4" s="92" t="s">
        <v>38</v>
      </c>
      <c r="B4" s="93">
        <v>780.27</v>
      </c>
      <c r="C4" s="93"/>
      <c r="D4" s="93">
        <v>780.27</v>
      </c>
      <c r="E4" s="94">
        <v>100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</row>
    <row r="5" spans="1:210" s="10" customFormat="1" ht="12.75" x14ac:dyDescent="0.2">
      <c r="A5" s="83" t="s">
        <v>39</v>
      </c>
      <c r="B5" s="76">
        <v>780.27</v>
      </c>
      <c r="C5" s="76"/>
      <c r="D5" s="76">
        <v>780.27</v>
      </c>
      <c r="E5" s="84">
        <v>100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</row>
    <row r="6" spans="1:210" s="3" customFormat="1" ht="12.75" x14ac:dyDescent="0.2">
      <c r="A6" s="85" t="s">
        <v>40</v>
      </c>
      <c r="B6" s="78">
        <v>270</v>
      </c>
      <c r="C6" s="79"/>
      <c r="D6" s="78">
        <v>270</v>
      </c>
      <c r="E6" s="86">
        <v>100</v>
      </c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</row>
    <row r="7" spans="1:210" s="3" customFormat="1" ht="12.75" x14ac:dyDescent="0.2">
      <c r="A7" s="87" t="s">
        <v>23</v>
      </c>
      <c r="B7" s="5">
        <v>270</v>
      </c>
      <c r="C7" s="2"/>
      <c r="D7" s="5">
        <v>270</v>
      </c>
      <c r="E7" s="36">
        <v>100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</row>
    <row r="8" spans="1:210" s="3" customFormat="1" ht="12.75" x14ac:dyDescent="0.2">
      <c r="A8" s="87" t="s">
        <v>25</v>
      </c>
      <c r="B8" s="5">
        <v>270</v>
      </c>
      <c r="C8" s="2"/>
      <c r="D8" s="5">
        <v>270</v>
      </c>
      <c r="E8" s="36">
        <v>100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</row>
    <row r="9" spans="1:210" s="3" customFormat="1" ht="12.75" x14ac:dyDescent="0.2">
      <c r="A9" s="85" t="s">
        <v>41</v>
      </c>
      <c r="B9" s="78">
        <v>223.27</v>
      </c>
      <c r="C9" s="78"/>
      <c r="D9" s="78">
        <v>223.27</v>
      </c>
      <c r="E9" s="86">
        <v>100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</row>
    <row r="10" spans="1:210" s="3" customFormat="1" ht="12.75" x14ac:dyDescent="0.2">
      <c r="A10" s="87" t="s">
        <v>23</v>
      </c>
      <c r="B10" s="5">
        <v>223.27</v>
      </c>
      <c r="C10" s="5"/>
      <c r="D10" s="5">
        <v>223.27</v>
      </c>
      <c r="E10" s="36">
        <v>100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</row>
    <row r="11" spans="1:210" s="3" customFormat="1" ht="12.75" x14ac:dyDescent="0.2">
      <c r="A11" s="87" t="s">
        <v>25</v>
      </c>
      <c r="B11" s="5">
        <v>223.27</v>
      </c>
      <c r="C11" s="5"/>
      <c r="D11" s="5">
        <v>223.27</v>
      </c>
      <c r="E11" s="36">
        <v>100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</row>
    <row r="12" spans="1:210" s="3" customFormat="1" ht="12.75" x14ac:dyDescent="0.2">
      <c r="A12" s="85" t="s">
        <v>42</v>
      </c>
      <c r="B12" s="78">
        <v>287</v>
      </c>
      <c r="C12" s="79"/>
      <c r="D12" s="78">
        <v>287</v>
      </c>
      <c r="E12" s="86">
        <v>100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</row>
    <row r="13" spans="1:210" s="3" customFormat="1" ht="12.75" x14ac:dyDescent="0.2">
      <c r="A13" s="87" t="s">
        <v>23</v>
      </c>
      <c r="B13" s="5">
        <v>287</v>
      </c>
      <c r="C13" s="2"/>
      <c r="D13" s="5">
        <v>287</v>
      </c>
      <c r="E13" s="36">
        <v>100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</row>
    <row r="14" spans="1:210" s="3" customFormat="1" ht="12.75" x14ac:dyDescent="0.2">
      <c r="A14" s="87" t="s">
        <v>25</v>
      </c>
      <c r="B14" s="5">
        <v>287</v>
      </c>
      <c r="C14" s="2"/>
      <c r="D14" s="5">
        <v>287</v>
      </c>
      <c r="E14" s="36">
        <v>100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</row>
    <row r="15" spans="1:210" s="3" customFormat="1" ht="12.75" x14ac:dyDescent="0.2">
      <c r="A15" s="81" t="s">
        <v>43</v>
      </c>
      <c r="B15" s="97">
        <v>1262578.6599999999</v>
      </c>
      <c r="C15" s="97">
        <v>2541.4</v>
      </c>
      <c r="D15" s="97">
        <v>1265120.06</v>
      </c>
      <c r="E15" s="145">
        <f>(D15/B15)*100</f>
        <v>100.20128646875752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</row>
    <row r="16" spans="1:210" s="10" customFormat="1" ht="12.75" x14ac:dyDescent="0.2">
      <c r="A16" s="83" t="s">
        <v>44</v>
      </c>
      <c r="B16" s="77">
        <v>1262578.6599999999</v>
      </c>
      <c r="C16" s="77">
        <v>2541.4</v>
      </c>
      <c r="D16" s="77">
        <v>1265120.06</v>
      </c>
      <c r="E16" s="146">
        <f>(D16/B16)*100</f>
        <v>100.20128646875752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</row>
    <row r="17" spans="1:210" s="10" customFormat="1" ht="12.75" x14ac:dyDescent="0.2">
      <c r="A17" s="144" t="s">
        <v>40</v>
      </c>
      <c r="B17" s="80"/>
      <c r="C17" s="80">
        <v>2541.4</v>
      </c>
      <c r="D17" s="80">
        <v>1625120.06</v>
      </c>
      <c r="E17" s="147" t="s">
        <v>90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</row>
    <row r="18" spans="1:210" s="10" customFormat="1" ht="12.75" x14ac:dyDescent="0.2">
      <c r="A18" s="34" t="s">
        <v>23</v>
      </c>
      <c r="B18" s="27"/>
      <c r="C18" s="27">
        <v>2541.4</v>
      </c>
      <c r="D18" s="27">
        <v>2541.4</v>
      </c>
      <c r="E18" s="148" t="s">
        <v>90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</row>
    <row r="19" spans="1:210" s="10" customFormat="1" ht="12.75" x14ac:dyDescent="0.2">
      <c r="A19" s="34" t="s">
        <v>25</v>
      </c>
      <c r="B19" s="27"/>
      <c r="C19" s="27">
        <v>2541.4</v>
      </c>
      <c r="D19" s="27">
        <v>2541.4</v>
      </c>
      <c r="E19" s="148" t="s">
        <v>90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</row>
    <row r="20" spans="1:210" s="3" customFormat="1" ht="12.75" x14ac:dyDescent="0.2">
      <c r="A20" s="85" t="s">
        <v>41</v>
      </c>
      <c r="B20" s="80">
        <v>7679.57</v>
      </c>
      <c r="C20" s="78"/>
      <c r="D20" s="80">
        <v>7679.57</v>
      </c>
      <c r="E20" s="86">
        <v>100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</row>
    <row r="21" spans="1:210" s="3" customFormat="1" ht="12.75" x14ac:dyDescent="0.2">
      <c r="A21" s="87" t="s">
        <v>23</v>
      </c>
      <c r="B21" s="4">
        <v>7479.57</v>
      </c>
      <c r="C21" s="5"/>
      <c r="D21" s="4">
        <v>7479.57</v>
      </c>
      <c r="E21" s="36">
        <v>100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</row>
    <row r="22" spans="1:210" s="3" customFormat="1" ht="12.75" x14ac:dyDescent="0.2">
      <c r="A22" s="87" t="s">
        <v>25</v>
      </c>
      <c r="B22" s="4">
        <v>7463.64</v>
      </c>
      <c r="C22" s="5"/>
      <c r="D22" s="4">
        <v>7463.64</v>
      </c>
      <c r="E22" s="36">
        <v>100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</row>
    <row r="23" spans="1:210" s="3" customFormat="1" ht="12.75" x14ac:dyDescent="0.2">
      <c r="A23" s="87" t="s">
        <v>29</v>
      </c>
      <c r="B23" s="5">
        <v>15.93</v>
      </c>
      <c r="C23" s="2"/>
      <c r="D23" s="5">
        <v>15.93</v>
      </c>
      <c r="E23" s="36">
        <v>100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</row>
    <row r="24" spans="1:210" s="3" customFormat="1" ht="12.75" x14ac:dyDescent="0.2">
      <c r="A24" s="87" t="s">
        <v>31</v>
      </c>
      <c r="B24" s="5">
        <v>200</v>
      </c>
      <c r="C24" s="2"/>
      <c r="D24" s="5">
        <v>200</v>
      </c>
      <c r="E24" s="36">
        <v>100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</row>
    <row r="25" spans="1:210" s="3" customFormat="1" ht="25.5" x14ac:dyDescent="0.2">
      <c r="A25" s="87" t="s">
        <v>32</v>
      </c>
      <c r="B25" s="5">
        <v>200</v>
      </c>
      <c r="C25" s="2"/>
      <c r="D25" s="5">
        <v>200</v>
      </c>
      <c r="E25" s="36">
        <v>100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</row>
    <row r="26" spans="1:210" s="3" customFormat="1" ht="25.5" x14ac:dyDescent="0.2">
      <c r="A26" s="85" t="s">
        <v>45</v>
      </c>
      <c r="B26" s="80">
        <v>3176.99</v>
      </c>
      <c r="C26" s="80"/>
      <c r="D26" s="80">
        <v>3176.99</v>
      </c>
      <c r="E26" s="86">
        <v>100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</row>
    <row r="27" spans="1:210" s="3" customFormat="1" ht="12.75" x14ac:dyDescent="0.2">
      <c r="A27" s="87" t="s">
        <v>23</v>
      </c>
      <c r="B27" s="5">
        <v>200</v>
      </c>
      <c r="C27" s="5"/>
      <c r="D27" s="5">
        <v>200</v>
      </c>
      <c r="E27" s="36">
        <v>100</v>
      </c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</row>
    <row r="28" spans="1:210" s="3" customFormat="1" ht="12.75" x14ac:dyDescent="0.2">
      <c r="A28" s="87" t="s">
        <v>25</v>
      </c>
      <c r="B28" s="5">
        <v>200</v>
      </c>
      <c r="C28" s="5"/>
      <c r="D28" s="5">
        <v>200</v>
      </c>
      <c r="E28" s="36">
        <v>100</v>
      </c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</row>
    <row r="29" spans="1:210" s="3" customFormat="1" ht="12.75" x14ac:dyDescent="0.2">
      <c r="A29" s="87" t="s">
        <v>31</v>
      </c>
      <c r="B29" s="4">
        <v>2976.99</v>
      </c>
      <c r="C29" s="4"/>
      <c r="D29" s="4">
        <v>2976.99</v>
      </c>
      <c r="E29" s="40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</row>
    <row r="30" spans="1:210" s="3" customFormat="1" ht="25.5" x14ac:dyDescent="0.2">
      <c r="A30" s="87" t="s">
        <v>32</v>
      </c>
      <c r="B30" s="4">
        <v>2976.99</v>
      </c>
      <c r="C30" s="4"/>
      <c r="D30" s="4">
        <v>2976.99</v>
      </c>
      <c r="E30" s="40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</row>
    <row r="31" spans="1:210" s="3" customFormat="1" ht="25.5" x14ac:dyDescent="0.2">
      <c r="A31" s="85" t="s">
        <v>46</v>
      </c>
      <c r="B31" s="80">
        <v>1280</v>
      </c>
      <c r="C31" s="78"/>
      <c r="D31" s="80">
        <v>1280</v>
      </c>
      <c r="E31" s="86">
        <v>100</v>
      </c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</row>
    <row r="32" spans="1:210" s="3" customFormat="1" ht="12.75" x14ac:dyDescent="0.2">
      <c r="A32" s="87" t="s">
        <v>23</v>
      </c>
      <c r="B32" s="4">
        <v>1280</v>
      </c>
      <c r="C32" s="5"/>
      <c r="D32" s="4">
        <v>1280</v>
      </c>
      <c r="E32" s="36">
        <v>100</v>
      </c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</row>
    <row r="33" spans="1:210" s="3" customFormat="1" ht="12.75" x14ac:dyDescent="0.2">
      <c r="A33" s="87" t="s">
        <v>25</v>
      </c>
      <c r="B33" s="4">
        <v>1280</v>
      </c>
      <c r="C33" s="5"/>
      <c r="D33" s="4">
        <v>1280</v>
      </c>
      <c r="E33" s="36">
        <v>100</v>
      </c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</row>
    <row r="34" spans="1:210" s="3" customFormat="1" ht="25.5" x14ac:dyDescent="0.2">
      <c r="A34" s="85" t="s">
        <v>47</v>
      </c>
      <c r="B34" s="80">
        <v>82550</v>
      </c>
      <c r="C34" s="78"/>
      <c r="D34" s="80">
        <v>82550</v>
      </c>
      <c r="E34" s="86">
        <v>100</v>
      </c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/>
    </row>
    <row r="35" spans="1:210" s="3" customFormat="1" ht="12.75" x14ac:dyDescent="0.2">
      <c r="A35" s="87" t="s">
        <v>23</v>
      </c>
      <c r="B35" s="4">
        <v>82550</v>
      </c>
      <c r="C35" s="5"/>
      <c r="D35" s="4">
        <v>82550</v>
      </c>
      <c r="E35" s="36">
        <v>100</v>
      </c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  <c r="GY35" s="13"/>
      <c r="GZ35" s="13"/>
      <c r="HA35" s="13"/>
      <c r="HB35" s="13"/>
    </row>
    <row r="36" spans="1:210" s="3" customFormat="1" ht="12.75" x14ac:dyDescent="0.2">
      <c r="A36" s="87" t="s">
        <v>25</v>
      </c>
      <c r="B36" s="4">
        <v>82218.19</v>
      </c>
      <c r="C36" s="5"/>
      <c r="D36" s="4">
        <v>82218.19</v>
      </c>
      <c r="E36" s="36">
        <v>100</v>
      </c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</row>
    <row r="37" spans="1:210" s="3" customFormat="1" ht="12.75" x14ac:dyDescent="0.2">
      <c r="A37" s="87" t="s">
        <v>29</v>
      </c>
      <c r="B37" s="5">
        <v>331.81</v>
      </c>
      <c r="C37" s="2"/>
      <c r="D37" s="5">
        <v>331.81</v>
      </c>
      <c r="E37" s="36">
        <v>100</v>
      </c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3"/>
    </row>
    <row r="38" spans="1:210" s="3" customFormat="1" ht="12.75" x14ac:dyDescent="0.2">
      <c r="A38" s="85" t="s">
        <v>42</v>
      </c>
      <c r="B38" s="80">
        <v>1167512.1000000001</v>
      </c>
      <c r="C38" s="78"/>
      <c r="D38" s="80">
        <v>1167512.1000000001</v>
      </c>
      <c r="E38" s="86">
        <v>100</v>
      </c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</row>
    <row r="39" spans="1:210" s="3" customFormat="1" ht="12.75" x14ac:dyDescent="0.2">
      <c r="A39" s="87" t="s">
        <v>23</v>
      </c>
      <c r="B39" s="4">
        <v>1167215.74</v>
      </c>
      <c r="C39" s="5"/>
      <c r="D39" s="4">
        <v>1167215.74</v>
      </c>
      <c r="E39" s="36">
        <v>100</v>
      </c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  <c r="GY39" s="13"/>
      <c r="GZ39" s="13"/>
      <c r="HA39" s="13"/>
      <c r="HB39" s="13"/>
    </row>
    <row r="40" spans="1:210" s="3" customFormat="1" ht="12.75" x14ac:dyDescent="0.2">
      <c r="A40" s="87" t="s">
        <v>24</v>
      </c>
      <c r="B40" s="4">
        <v>1166713.94</v>
      </c>
      <c r="C40" s="5"/>
      <c r="D40" s="4">
        <v>1166713.94</v>
      </c>
      <c r="E40" s="36">
        <v>100</v>
      </c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  <c r="GN40" s="13"/>
      <c r="GO40" s="13"/>
      <c r="GP40" s="13"/>
      <c r="GQ40" s="13"/>
      <c r="GR40" s="13"/>
      <c r="GS40" s="13"/>
      <c r="GT40" s="13"/>
      <c r="GU40" s="13"/>
      <c r="GV40" s="13"/>
      <c r="GW40" s="13"/>
      <c r="GX40" s="13"/>
      <c r="GY40" s="13"/>
      <c r="GZ40" s="13"/>
      <c r="HA40" s="13"/>
      <c r="HB40" s="13"/>
    </row>
    <row r="41" spans="1:210" s="3" customFormat="1" ht="12.75" x14ac:dyDescent="0.2">
      <c r="A41" s="87" t="s">
        <v>25</v>
      </c>
      <c r="B41" s="5">
        <v>501.8</v>
      </c>
      <c r="C41" s="5"/>
      <c r="D41" s="5">
        <v>501.8</v>
      </c>
      <c r="E41" s="36">
        <v>100</v>
      </c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  <c r="GN41" s="13"/>
      <c r="GO41" s="13"/>
      <c r="GP41" s="13"/>
      <c r="GQ41" s="13"/>
      <c r="GR41" s="13"/>
      <c r="GS41" s="13"/>
      <c r="GT41" s="13"/>
      <c r="GU41" s="13"/>
      <c r="GV41" s="13"/>
      <c r="GW41" s="13"/>
      <c r="GX41" s="13"/>
      <c r="GY41" s="13"/>
      <c r="GZ41" s="13"/>
      <c r="HA41" s="13"/>
      <c r="HB41" s="13"/>
    </row>
    <row r="42" spans="1:210" s="3" customFormat="1" ht="12.75" x14ac:dyDescent="0.2">
      <c r="A42" s="87" t="s">
        <v>31</v>
      </c>
      <c r="B42" s="5">
        <v>296.36</v>
      </c>
      <c r="C42" s="5"/>
      <c r="D42" s="5">
        <v>296.36</v>
      </c>
      <c r="E42" s="36">
        <v>100</v>
      </c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  <c r="GN42" s="13"/>
      <c r="GO42" s="13"/>
      <c r="GP42" s="13"/>
      <c r="GQ42" s="13"/>
      <c r="GR42" s="13"/>
      <c r="GS42" s="13"/>
      <c r="GT42" s="13"/>
      <c r="GU42" s="13"/>
      <c r="GV42" s="13"/>
      <c r="GW42" s="13"/>
      <c r="GX42" s="13"/>
      <c r="GY42" s="13"/>
      <c r="GZ42" s="13"/>
      <c r="HA42" s="13"/>
      <c r="HB42" s="13"/>
    </row>
    <row r="43" spans="1:210" s="3" customFormat="1" ht="25.5" x14ac:dyDescent="0.2">
      <c r="A43" s="87" t="s">
        <v>32</v>
      </c>
      <c r="B43" s="5">
        <v>296.36</v>
      </c>
      <c r="C43" s="5"/>
      <c r="D43" s="5">
        <v>296.36</v>
      </c>
      <c r="E43" s="36">
        <v>100</v>
      </c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  <c r="GJ43" s="13"/>
      <c r="GK43" s="13"/>
      <c r="GL43" s="13"/>
      <c r="GM43" s="13"/>
      <c r="GN43" s="13"/>
      <c r="GO43" s="13"/>
      <c r="GP43" s="13"/>
      <c r="GQ43" s="13"/>
      <c r="GR43" s="13"/>
      <c r="GS43" s="13"/>
      <c r="GT43" s="13"/>
      <c r="GU43" s="13"/>
      <c r="GV43" s="13"/>
      <c r="GW43" s="13"/>
      <c r="GX43" s="13"/>
      <c r="GY43" s="13"/>
      <c r="GZ43" s="13"/>
      <c r="HA43" s="13"/>
      <c r="HB43" s="13"/>
    </row>
    <row r="44" spans="1:210" s="3" customFormat="1" ht="25.5" x14ac:dyDescent="0.2">
      <c r="A44" s="85" t="s">
        <v>48</v>
      </c>
      <c r="B44" s="78">
        <v>230</v>
      </c>
      <c r="C44" s="78"/>
      <c r="D44" s="78">
        <v>230</v>
      </c>
      <c r="E44" s="86">
        <v>100</v>
      </c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  <c r="FZ44" s="13"/>
      <c r="GA44" s="13"/>
      <c r="GB44" s="13"/>
      <c r="GC44" s="13"/>
      <c r="GD44" s="13"/>
      <c r="GE44" s="13"/>
      <c r="GF44" s="13"/>
      <c r="GG44" s="13"/>
      <c r="GH44" s="13"/>
      <c r="GI44" s="13"/>
      <c r="GJ44" s="13"/>
      <c r="GK44" s="13"/>
      <c r="GL44" s="13"/>
      <c r="GM44" s="13"/>
      <c r="GN44" s="13"/>
      <c r="GO44" s="13"/>
      <c r="GP44" s="13"/>
      <c r="GQ44" s="13"/>
      <c r="GR44" s="13"/>
      <c r="GS44" s="13"/>
      <c r="GT44" s="13"/>
      <c r="GU44" s="13"/>
      <c r="GV44" s="13"/>
      <c r="GW44" s="13"/>
      <c r="GX44" s="13"/>
      <c r="GY44" s="13"/>
      <c r="GZ44" s="13"/>
      <c r="HA44" s="13"/>
      <c r="HB44" s="13"/>
    </row>
    <row r="45" spans="1:210" s="3" customFormat="1" ht="12.75" x14ac:dyDescent="0.2">
      <c r="A45" s="87" t="s">
        <v>31</v>
      </c>
      <c r="B45" s="5">
        <v>230</v>
      </c>
      <c r="C45" s="5"/>
      <c r="D45" s="5">
        <v>230</v>
      </c>
      <c r="E45" s="36">
        <v>100</v>
      </c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  <c r="EV45" s="13"/>
      <c r="EW45" s="13"/>
      <c r="EX45" s="13"/>
      <c r="EY45" s="13"/>
      <c r="EZ45" s="13"/>
      <c r="FA45" s="13"/>
      <c r="FB45" s="13"/>
      <c r="FC45" s="13"/>
      <c r="FD45" s="13"/>
      <c r="FE45" s="13"/>
      <c r="FF45" s="13"/>
      <c r="FG45" s="13"/>
      <c r="FH45" s="13"/>
      <c r="FI45" s="13"/>
      <c r="FJ45" s="13"/>
      <c r="FK45" s="13"/>
      <c r="FL45" s="13"/>
      <c r="FM45" s="13"/>
      <c r="FN45" s="13"/>
      <c r="FO45" s="13"/>
      <c r="FP45" s="13"/>
      <c r="FQ45" s="13"/>
      <c r="FR45" s="13"/>
      <c r="FS45" s="13"/>
      <c r="FT45" s="13"/>
      <c r="FU45" s="13"/>
      <c r="FV45" s="13"/>
      <c r="FW45" s="13"/>
      <c r="FX45" s="13"/>
      <c r="FY45" s="13"/>
      <c r="FZ45" s="13"/>
      <c r="GA45" s="13"/>
      <c r="GB45" s="13"/>
      <c r="GC45" s="13"/>
      <c r="GD45" s="13"/>
      <c r="GE45" s="13"/>
      <c r="GF45" s="13"/>
      <c r="GG45" s="13"/>
      <c r="GH45" s="13"/>
      <c r="GI45" s="13"/>
      <c r="GJ45" s="13"/>
      <c r="GK45" s="13"/>
      <c r="GL45" s="13"/>
      <c r="GM45" s="13"/>
      <c r="GN45" s="13"/>
      <c r="GO45" s="13"/>
      <c r="GP45" s="13"/>
      <c r="GQ45" s="13"/>
      <c r="GR45" s="13"/>
      <c r="GS45" s="13"/>
      <c r="GT45" s="13"/>
      <c r="GU45" s="13"/>
      <c r="GV45" s="13"/>
      <c r="GW45" s="13"/>
      <c r="GX45" s="13"/>
      <c r="GY45" s="13"/>
      <c r="GZ45" s="13"/>
      <c r="HA45" s="13"/>
      <c r="HB45" s="13"/>
    </row>
    <row r="46" spans="1:210" s="3" customFormat="1" ht="25.5" x14ac:dyDescent="0.2">
      <c r="A46" s="87" t="s">
        <v>32</v>
      </c>
      <c r="B46" s="5">
        <v>230</v>
      </c>
      <c r="C46" s="5"/>
      <c r="D46" s="5">
        <v>230</v>
      </c>
      <c r="E46" s="36">
        <v>100</v>
      </c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  <c r="EY46" s="13"/>
      <c r="EZ46" s="13"/>
      <c r="FA46" s="13"/>
      <c r="FB46" s="13"/>
      <c r="FC46" s="13"/>
      <c r="FD46" s="13"/>
      <c r="FE46" s="13"/>
      <c r="FF46" s="13"/>
      <c r="FG46" s="13"/>
      <c r="FH46" s="13"/>
      <c r="FI46" s="13"/>
      <c r="FJ46" s="13"/>
      <c r="FK46" s="13"/>
      <c r="FL46" s="13"/>
      <c r="FM46" s="13"/>
      <c r="FN46" s="13"/>
      <c r="FO46" s="13"/>
      <c r="FP46" s="13"/>
      <c r="FQ46" s="13"/>
      <c r="FR46" s="13"/>
      <c r="FS46" s="13"/>
      <c r="FT46" s="13"/>
      <c r="FU46" s="13"/>
      <c r="FV46" s="13"/>
      <c r="FW46" s="13"/>
      <c r="FX46" s="13"/>
      <c r="FY46" s="13"/>
      <c r="FZ46" s="13"/>
      <c r="GA46" s="13"/>
      <c r="GB46" s="13"/>
      <c r="GC46" s="13"/>
      <c r="GD46" s="13"/>
      <c r="GE46" s="13"/>
      <c r="GF46" s="13"/>
      <c r="GG46" s="13"/>
      <c r="GH46" s="13"/>
      <c r="GI46" s="13"/>
      <c r="GJ46" s="13"/>
      <c r="GK46" s="13"/>
      <c r="GL46" s="13"/>
      <c r="GM46" s="13"/>
      <c r="GN46" s="13"/>
      <c r="GO46" s="13"/>
      <c r="GP46" s="13"/>
      <c r="GQ46" s="13"/>
      <c r="GR46" s="13"/>
      <c r="GS46" s="13"/>
      <c r="GT46" s="13"/>
      <c r="GU46" s="13"/>
      <c r="GV46" s="13"/>
      <c r="GW46" s="13"/>
      <c r="GX46" s="13"/>
      <c r="GY46" s="13"/>
      <c r="GZ46" s="13"/>
      <c r="HA46" s="13"/>
      <c r="HB46" s="13"/>
    </row>
    <row r="47" spans="1:210" s="3" customFormat="1" ht="12.75" x14ac:dyDescent="0.2">
      <c r="A47" s="85" t="s">
        <v>49</v>
      </c>
      <c r="B47" s="78">
        <v>150</v>
      </c>
      <c r="C47" s="78"/>
      <c r="D47" s="78">
        <v>150</v>
      </c>
      <c r="E47" s="86">
        <v>100</v>
      </c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  <c r="DY47" s="13"/>
      <c r="DZ47" s="13"/>
      <c r="EA47" s="13"/>
      <c r="EB47" s="13"/>
      <c r="EC47" s="13"/>
      <c r="ED47" s="13"/>
      <c r="EE47" s="13"/>
      <c r="EF47" s="13"/>
      <c r="EG47" s="13"/>
      <c r="EH47" s="13"/>
      <c r="EI47" s="13"/>
      <c r="EJ47" s="13"/>
      <c r="EK47" s="13"/>
      <c r="EL47" s="13"/>
      <c r="EM47" s="13"/>
      <c r="EN47" s="13"/>
      <c r="EO47" s="13"/>
      <c r="EP47" s="13"/>
      <c r="EQ47" s="13"/>
      <c r="ER47" s="13"/>
      <c r="ES47" s="13"/>
      <c r="ET47" s="13"/>
      <c r="EU47" s="13"/>
      <c r="EV47" s="13"/>
      <c r="EW47" s="13"/>
      <c r="EX47" s="13"/>
      <c r="EY47" s="13"/>
      <c r="EZ47" s="13"/>
      <c r="FA47" s="13"/>
      <c r="FB47" s="13"/>
      <c r="FC47" s="13"/>
      <c r="FD47" s="13"/>
      <c r="FE47" s="13"/>
      <c r="FF47" s="13"/>
      <c r="FG47" s="13"/>
      <c r="FH47" s="13"/>
      <c r="FI47" s="13"/>
      <c r="FJ47" s="13"/>
      <c r="FK47" s="13"/>
      <c r="FL47" s="13"/>
      <c r="FM47" s="13"/>
      <c r="FN47" s="13"/>
      <c r="FO47" s="13"/>
      <c r="FP47" s="13"/>
      <c r="FQ47" s="13"/>
      <c r="FR47" s="13"/>
      <c r="FS47" s="13"/>
      <c r="FT47" s="13"/>
      <c r="FU47" s="13"/>
      <c r="FV47" s="13"/>
      <c r="FW47" s="13"/>
      <c r="FX47" s="13"/>
      <c r="FY47" s="13"/>
      <c r="FZ47" s="13"/>
      <c r="GA47" s="13"/>
      <c r="GB47" s="13"/>
      <c r="GC47" s="13"/>
      <c r="GD47" s="13"/>
      <c r="GE47" s="13"/>
      <c r="GF47" s="13"/>
      <c r="GG47" s="13"/>
      <c r="GH47" s="13"/>
      <c r="GI47" s="13"/>
      <c r="GJ47" s="13"/>
      <c r="GK47" s="13"/>
      <c r="GL47" s="13"/>
      <c r="GM47" s="13"/>
      <c r="GN47" s="13"/>
      <c r="GO47" s="13"/>
      <c r="GP47" s="13"/>
      <c r="GQ47" s="13"/>
      <c r="GR47" s="13"/>
      <c r="GS47" s="13"/>
      <c r="GT47" s="13"/>
      <c r="GU47" s="13"/>
      <c r="GV47" s="13"/>
      <c r="GW47" s="13"/>
      <c r="GX47" s="13"/>
      <c r="GY47" s="13"/>
      <c r="GZ47" s="13"/>
      <c r="HA47" s="13"/>
      <c r="HB47" s="13"/>
    </row>
    <row r="48" spans="1:210" s="3" customFormat="1" ht="12.75" x14ac:dyDescent="0.2">
      <c r="A48" s="87" t="s">
        <v>23</v>
      </c>
      <c r="B48" s="5">
        <v>50</v>
      </c>
      <c r="C48" s="5"/>
      <c r="D48" s="5">
        <v>50</v>
      </c>
      <c r="E48" s="36">
        <v>100</v>
      </c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3"/>
      <c r="EG48" s="13"/>
      <c r="EH48" s="13"/>
      <c r="EI48" s="13"/>
      <c r="EJ48" s="13"/>
      <c r="EK48" s="13"/>
      <c r="EL48" s="13"/>
      <c r="EM48" s="13"/>
      <c r="EN48" s="13"/>
      <c r="EO48" s="13"/>
      <c r="EP48" s="13"/>
      <c r="EQ48" s="13"/>
      <c r="ER48" s="13"/>
      <c r="ES48" s="13"/>
      <c r="ET48" s="13"/>
      <c r="EU48" s="13"/>
      <c r="EV48" s="13"/>
      <c r="EW48" s="13"/>
      <c r="EX48" s="13"/>
      <c r="EY48" s="13"/>
      <c r="EZ48" s="13"/>
      <c r="FA48" s="13"/>
      <c r="FB48" s="13"/>
      <c r="FC48" s="13"/>
      <c r="FD48" s="13"/>
      <c r="FE48" s="13"/>
      <c r="FF48" s="13"/>
      <c r="FG48" s="13"/>
      <c r="FH48" s="13"/>
      <c r="FI48" s="13"/>
      <c r="FJ48" s="13"/>
      <c r="FK48" s="13"/>
      <c r="FL48" s="13"/>
      <c r="FM48" s="13"/>
      <c r="FN48" s="13"/>
      <c r="FO48" s="13"/>
      <c r="FP48" s="13"/>
      <c r="FQ48" s="13"/>
      <c r="FR48" s="13"/>
      <c r="FS48" s="13"/>
      <c r="FT48" s="13"/>
      <c r="FU48" s="13"/>
      <c r="FV48" s="13"/>
      <c r="FW48" s="13"/>
      <c r="FX48" s="13"/>
      <c r="FY48" s="13"/>
      <c r="FZ48" s="13"/>
      <c r="GA48" s="13"/>
      <c r="GB48" s="13"/>
      <c r="GC48" s="13"/>
      <c r="GD48" s="13"/>
      <c r="GE48" s="13"/>
      <c r="GF48" s="13"/>
      <c r="GG48" s="13"/>
      <c r="GH48" s="13"/>
      <c r="GI48" s="13"/>
      <c r="GJ48" s="13"/>
      <c r="GK48" s="13"/>
      <c r="GL48" s="13"/>
      <c r="GM48" s="13"/>
      <c r="GN48" s="13"/>
      <c r="GO48" s="13"/>
      <c r="GP48" s="13"/>
      <c r="GQ48" s="13"/>
      <c r="GR48" s="13"/>
      <c r="GS48" s="13"/>
      <c r="GT48" s="13"/>
      <c r="GU48" s="13"/>
      <c r="GV48" s="13"/>
      <c r="GW48" s="13"/>
      <c r="GX48" s="13"/>
      <c r="GY48" s="13"/>
      <c r="GZ48" s="13"/>
      <c r="HA48" s="13"/>
      <c r="HB48" s="13"/>
    </row>
    <row r="49" spans="1:210" s="3" customFormat="1" ht="12.75" x14ac:dyDescent="0.2">
      <c r="A49" s="87" t="s">
        <v>25</v>
      </c>
      <c r="B49" s="5">
        <v>50</v>
      </c>
      <c r="C49" s="5"/>
      <c r="D49" s="5">
        <v>50</v>
      </c>
      <c r="E49" s="36">
        <v>100</v>
      </c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13"/>
      <c r="DX49" s="13"/>
      <c r="DY49" s="13"/>
      <c r="DZ49" s="13"/>
      <c r="EA49" s="13"/>
      <c r="EB49" s="13"/>
      <c r="EC49" s="13"/>
      <c r="ED49" s="13"/>
      <c r="EE49" s="13"/>
      <c r="EF49" s="13"/>
      <c r="EG49" s="13"/>
      <c r="EH49" s="13"/>
      <c r="EI49" s="13"/>
      <c r="EJ49" s="13"/>
      <c r="EK49" s="13"/>
      <c r="EL49" s="13"/>
      <c r="EM49" s="13"/>
      <c r="EN49" s="13"/>
      <c r="EO49" s="13"/>
      <c r="EP49" s="13"/>
      <c r="EQ49" s="13"/>
      <c r="ER49" s="13"/>
      <c r="ES49" s="13"/>
      <c r="ET49" s="13"/>
      <c r="EU49" s="13"/>
      <c r="EV49" s="13"/>
      <c r="EW49" s="13"/>
      <c r="EX49" s="13"/>
      <c r="EY49" s="13"/>
      <c r="EZ49" s="13"/>
      <c r="FA49" s="13"/>
      <c r="FB49" s="13"/>
      <c r="FC49" s="13"/>
      <c r="FD49" s="13"/>
      <c r="FE49" s="13"/>
      <c r="FF49" s="13"/>
      <c r="FG49" s="13"/>
      <c r="FH49" s="13"/>
      <c r="FI49" s="13"/>
      <c r="FJ49" s="13"/>
      <c r="FK49" s="13"/>
      <c r="FL49" s="13"/>
      <c r="FM49" s="13"/>
      <c r="FN49" s="13"/>
      <c r="FO49" s="13"/>
      <c r="FP49" s="13"/>
      <c r="FQ49" s="13"/>
      <c r="FR49" s="13"/>
      <c r="FS49" s="13"/>
      <c r="FT49" s="13"/>
      <c r="FU49" s="13"/>
      <c r="FV49" s="13"/>
      <c r="FW49" s="13"/>
      <c r="FX49" s="13"/>
      <c r="FY49" s="13"/>
      <c r="FZ49" s="13"/>
      <c r="GA49" s="13"/>
      <c r="GB49" s="13"/>
      <c r="GC49" s="13"/>
      <c r="GD49" s="13"/>
      <c r="GE49" s="13"/>
      <c r="GF49" s="13"/>
      <c r="GG49" s="13"/>
      <c r="GH49" s="13"/>
      <c r="GI49" s="13"/>
      <c r="GJ49" s="13"/>
      <c r="GK49" s="13"/>
      <c r="GL49" s="13"/>
      <c r="GM49" s="13"/>
      <c r="GN49" s="13"/>
      <c r="GO49" s="13"/>
      <c r="GP49" s="13"/>
      <c r="GQ49" s="13"/>
      <c r="GR49" s="13"/>
      <c r="GS49" s="13"/>
      <c r="GT49" s="13"/>
      <c r="GU49" s="13"/>
      <c r="GV49" s="13"/>
      <c r="GW49" s="13"/>
      <c r="GX49" s="13"/>
      <c r="GY49" s="13"/>
      <c r="GZ49" s="13"/>
      <c r="HA49" s="13"/>
      <c r="HB49" s="13"/>
    </row>
    <row r="50" spans="1:210" s="3" customFormat="1" ht="12.75" x14ac:dyDescent="0.2">
      <c r="A50" s="87" t="s">
        <v>31</v>
      </c>
      <c r="B50" s="5">
        <v>100</v>
      </c>
      <c r="C50" s="5"/>
      <c r="D50" s="5">
        <v>100</v>
      </c>
      <c r="E50" s="36">
        <v>100</v>
      </c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  <c r="EA50" s="13"/>
      <c r="EB50" s="13"/>
      <c r="EC50" s="13"/>
      <c r="ED50" s="13"/>
      <c r="EE50" s="13"/>
      <c r="EF50" s="13"/>
      <c r="EG50" s="13"/>
      <c r="EH50" s="13"/>
      <c r="EI50" s="13"/>
      <c r="EJ50" s="13"/>
      <c r="EK50" s="13"/>
      <c r="EL50" s="13"/>
      <c r="EM50" s="13"/>
      <c r="EN50" s="13"/>
      <c r="EO50" s="13"/>
      <c r="EP50" s="13"/>
      <c r="EQ50" s="13"/>
      <c r="ER50" s="13"/>
      <c r="ES50" s="13"/>
      <c r="ET50" s="13"/>
      <c r="EU50" s="13"/>
      <c r="EV50" s="13"/>
      <c r="EW50" s="13"/>
      <c r="EX50" s="13"/>
      <c r="EY50" s="13"/>
      <c r="EZ50" s="13"/>
      <c r="FA50" s="13"/>
      <c r="FB50" s="13"/>
      <c r="FC50" s="13"/>
      <c r="FD50" s="13"/>
      <c r="FE50" s="13"/>
      <c r="FF50" s="13"/>
      <c r="FG50" s="13"/>
      <c r="FH50" s="13"/>
      <c r="FI50" s="13"/>
      <c r="FJ50" s="13"/>
      <c r="FK50" s="13"/>
      <c r="FL50" s="13"/>
      <c r="FM50" s="13"/>
      <c r="FN50" s="13"/>
      <c r="FO50" s="13"/>
      <c r="FP50" s="13"/>
      <c r="FQ50" s="13"/>
      <c r="FR50" s="13"/>
      <c r="FS50" s="13"/>
      <c r="FT50" s="13"/>
      <c r="FU50" s="13"/>
      <c r="FV50" s="13"/>
      <c r="FW50" s="13"/>
      <c r="FX50" s="13"/>
      <c r="FY50" s="13"/>
      <c r="FZ50" s="13"/>
      <c r="GA50" s="13"/>
      <c r="GB50" s="13"/>
      <c r="GC50" s="13"/>
      <c r="GD50" s="13"/>
      <c r="GE50" s="13"/>
      <c r="GF50" s="13"/>
      <c r="GG50" s="13"/>
      <c r="GH50" s="13"/>
      <c r="GI50" s="13"/>
      <c r="GJ50" s="13"/>
      <c r="GK50" s="13"/>
      <c r="GL50" s="13"/>
      <c r="GM50" s="13"/>
      <c r="GN50" s="13"/>
      <c r="GO50" s="13"/>
      <c r="GP50" s="13"/>
      <c r="GQ50" s="13"/>
      <c r="GR50" s="13"/>
      <c r="GS50" s="13"/>
      <c r="GT50" s="13"/>
      <c r="GU50" s="13"/>
      <c r="GV50" s="13"/>
      <c r="GW50" s="13"/>
      <c r="GX50" s="13"/>
      <c r="GY50" s="13"/>
      <c r="GZ50" s="13"/>
      <c r="HA50" s="13"/>
      <c r="HB50" s="13"/>
    </row>
    <row r="51" spans="1:210" s="3" customFormat="1" ht="25.5" x14ac:dyDescent="0.2">
      <c r="A51" s="87" t="s">
        <v>32</v>
      </c>
      <c r="B51" s="5">
        <v>100</v>
      </c>
      <c r="C51" s="5"/>
      <c r="D51" s="5">
        <v>100</v>
      </c>
      <c r="E51" s="36">
        <v>100</v>
      </c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13"/>
      <c r="DK51" s="13"/>
      <c r="DL51" s="13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13"/>
      <c r="DX51" s="13"/>
      <c r="DY51" s="13"/>
      <c r="DZ51" s="13"/>
      <c r="EA51" s="13"/>
      <c r="EB51" s="13"/>
      <c r="EC51" s="13"/>
      <c r="ED51" s="13"/>
      <c r="EE51" s="13"/>
      <c r="EF51" s="13"/>
      <c r="EG51" s="13"/>
      <c r="EH51" s="13"/>
      <c r="EI51" s="13"/>
      <c r="EJ51" s="13"/>
      <c r="EK51" s="13"/>
      <c r="EL51" s="13"/>
      <c r="EM51" s="13"/>
      <c r="EN51" s="13"/>
      <c r="EO51" s="13"/>
      <c r="EP51" s="13"/>
      <c r="EQ51" s="13"/>
      <c r="ER51" s="13"/>
      <c r="ES51" s="13"/>
      <c r="ET51" s="13"/>
      <c r="EU51" s="13"/>
      <c r="EV51" s="13"/>
      <c r="EW51" s="13"/>
      <c r="EX51" s="13"/>
      <c r="EY51" s="13"/>
      <c r="EZ51" s="13"/>
      <c r="FA51" s="13"/>
      <c r="FB51" s="13"/>
      <c r="FC51" s="13"/>
      <c r="FD51" s="13"/>
      <c r="FE51" s="13"/>
      <c r="FF51" s="13"/>
      <c r="FG51" s="13"/>
      <c r="FH51" s="13"/>
      <c r="FI51" s="13"/>
      <c r="FJ51" s="13"/>
      <c r="FK51" s="13"/>
      <c r="FL51" s="13"/>
      <c r="FM51" s="13"/>
      <c r="FN51" s="13"/>
      <c r="FO51" s="13"/>
      <c r="FP51" s="13"/>
      <c r="FQ51" s="13"/>
      <c r="FR51" s="13"/>
      <c r="FS51" s="13"/>
      <c r="FT51" s="13"/>
      <c r="FU51" s="13"/>
      <c r="FV51" s="13"/>
      <c r="FW51" s="13"/>
      <c r="FX51" s="13"/>
      <c r="FY51" s="13"/>
      <c r="FZ51" s="13"/>
      <c r="GA51" s="13"/>
      <c r="GB51" s="13"/>
      <c r="GC51" s="13"/>
      <c r="GD51" s="13"/>
      <c r="GE51" s="13"/>
      <c r="GF51" s="13"/>
      <c r="GG51" s="13"/>
      <c r="GH51" s="13"/>
      <c r="GI51" s="13"/>
      <c r="GJ51" s="13"/>
      <c r="GK51" s="13"/>
      <c r="GL51" s="13"/>
      <c r="GM51" s="13"/>
      <c r="GN51" s="13"/>
      <c r="GO51" s="13"/>
      <c r="GP51" s="13"/>
      <c r="GQ51" s="13"/>
      <c r="GR51" s="13"/>
      <c r="GS51" s="13"/>
      <c r="GT51" s="13"/>
      <c r="GU51" s="13"/>
      <c r="GV51" s="13"/>
      <c r="GW51" s="13"/>
      <c r="GX51" s="13"/>
      <c r="GY51" s="13"/>
      <c r="GZ51" s="13"/>
      <c r="HA51" s="13"/>
      <c r="HB51" s="13"/>
    </row>
    <row r="52" spans="1:210" s="3" customFormat="1" ht="25.5" x14ac:dyDescent="0.2">
      <c r="A52" s="81" t="s">
        <v>50</v>
      </c>
      <c r="B52" s="97">
        <v>71961.649999999994</v>
      </c>
      <c r="C52" s="97"/>
      <c r="D52" s="97">
        <v>71961.649999999994</v>
      </c>
      <c r="E52" s="98">
        <v>100</v>
      </c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  <c r="EA52" s="13"/>
      <c r="EB52" s="13"/>
      <c r="EC52" s="13"/>
      <c r="ED52" s="13"/>
      <c r="EE52" s="13"/>
      <c r="EF52" s="13"/>
      <c r="EG52" s="13"/>
      <c r="EH52" s="13"/>
      <c r="EI52" s="13"/>
      <c r="EJ52" s="13"/>
      <c r="EK52" s="13"/>
      <c r="EL52" s="13"/>
      <c r="EM52" s="13"/>
      <c r="EN52" s="13"/>
      <c r="EO52" s="13"/>
      <c r="EP52" s="13"/>
      <c r="EQ52" s="13"/>
      <c r="ER52" s="13"/>
      <c r="ES52" s="13"/>
      <c r="ET52" s="13"/>
      <c r="EU52" s="13"/>
      <c r="EV52" s="13"/>
      <c r="EW52" s="13"/>
      <c r="EX52" s="13"/>
      <c r="EY52" s="13"/>
      <c r="EZ52" s="13"/>
      <c r="FA52" s="13"/>
      <c r="FB52" s="13"/>
      <c r="FC52" s="13"/>
      <c r="FD52" s="13"/>
      <c r="FE52" s="13"/>
      <c r="FF52" s="13"/>
      <c r="FG52" s="13"/>
      <c r="FH52" s="13"/>
      <c r="FI52" s="13"/>
      <c r="FJ52" s="13"/>
      <c r="FK52" s="13"/>
      <c r="FL52" s="13"/>
      <c r="FM52" s="13"/>
      <c r="FN52" s="13"/>
      <c r="FO52" s="13"/>
      <c r="FP52" s="13"/>
      <c r="FQ52" s="13"/>
      <c r="FR52" s="13"/>
      <c r="FS52" s="13"/>
      <c r="FT52" s="13"/>
      <c r="FU52" s="13"/>
      <c r="FV52" s="13"/>
      <c r="FW52" s="13"/>
      <c r="FX52" s="13"/>
      <c r="FY52" s="13"/>
      <c r="FZ52" s="13"/>
      <c r="GA52" s="13"/>
      <c r="GB52" s="13"/>
      <c r="GC52" s="13"/>
      <c r="GD52" s="13"/>
      <c r="GE52" s="13"/>
      <c r="GF52" s="13"/>
      <c r="GG52" s="13"/>
      <c r="GH52" s="13"/>
      <c r="GI52" s="13"/>
      <c r="GJ52" s="13"/>
      <c r="GK52" s="13"/>
      <c r="GL52" s="13"/>
      <c r="GM52" s="13"/>
      <c r="GN52" s="13"/>
      <c r="GO52" s="13"/>
      <c r="GP52" s="13"/>
      <c r="GQ52" s="13"/>
      <c r="GR52" s="13"/>
      <c r="GS52" s="13"/>
      <c r="GT52" s="13"/>
      <c r="GU52" s="13"/>
      <c r="GV52" s="13"/>
      <c r="GW52" s="13"/>
      <c r="GX52" s="13"/>
      <c r="GY52" s="13"/>
      <c r="GZ52" s="13"/>
      <c r="HA52" s="13"/>
      <c r="HB52" s="13"/>
    </row>
    <row r="53" spans="1:210" s="10" customFormat="1" ht="12.75" x14ac:dyDescent="0.2">
      <c r="A53" s="83" t="s">
        <v>51</v>
      </c>
      <c r="B53" s="77">
        <v>3565.45</v>
      </c>
      <c r="C53" s="76"/>
      <c r="D53" s="77">
        <v>3565.45</v>
      </c>
      <c r="E53" s="84">
        <v>100</v>
      </c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  <c r="DF53" s="13"/>
      <c r="DG53" s="13"/>
      <c r="DH53" s="13"/>
      <c r="DI53" s="13"/>
      <c r="DJ53" s="13"/>
      <c r="DK53" s="13"/>
      <c r="DL53" s="13"/>
      <c r="DM53" s="13"/>
      <c r="DN53" s="13"/>
      <c r="DO53" s="13"/>
      <c r="DP53" s="13"/>
      <c r="DQ53" s="13"/>
      <c r="DR53" s="13"/>
      <c r="DS53" s="13"/>
      <c r="DT53" s="13"/>
      <c r="DU53" s="13"/>
      <c r="DV53" s="13"/>
      <c r="DW53" s="13"/>
      <c r="DX53" s="13"/>
      <c r="DY53" s="13"/>
      <c r="DZ53" s="13"/>
      <c r="EA53" s="13"/>
      <c r="EB53" s="13"/>
      <c r="EC53" s="13"/>
      <c r="ED53" s="13"/>
      <c r="EE53" s="13"/>
      <c r="EF53" s="13"/>
      <c r="EG53" s="13"/>
      <c r="EH53" s="13"/>
      <c r="EI53" s="13"/>
      <c r="EJ53" s="13"/>
      <c r="EK53" s="13"/>
      <c r="EL53" s="13"/>
      <c r="EM53" s="13"/>
      <c r="EN53" s="13"/>
      <c r="EO53" s="13"/>
      <c r="EP53" s="13"/>
      <c r="EQ53" s="13"/>
      <c r="ER53" s="13"/>
      <c r="ES53" s="13"/>
      <c r="ET53" s="13"/>
      <c r="EU53" s="13"/>
      <c r="EV53" s="13"/>
      <c r="EW53" s="13"/>
      <c r="EX53" s="13"/>
      <c r="EY53" s="13"/>
      <c r="EZ53" s="13"/>
      <c r="FA53" s="13"/>
      <c r="FB53" s="13"/>
      <c r="FC53" s="13"/>
      <c r="FD53" s="13"/>
      <c r="FE53" s="13"/>
      <c r="FF53" s="13"/>
      <c r="FG53" s="13"/>
      <c r="FH53" s="13"/>
      <c r="FI53" s="13"/>
      <c r="FJ53" s="13"/>
      <c r="FK53" s="13"/>
      <c r="FL53" s="13"/>
      <c r="FM53" s="13"/>
      <c r="FN53" s="13"/>
      <c r="FO53" s="13"/>
      <c r="FP53" s="13"/>
      <c r="FQ53" s="13"/>
      <c r="FR53" s="13"/>
      <c r="FS53" s="13"/>
      <c r="FT53" s="13"/>
      <c r="FU53" s="13"/>
      <c r="FV53" s="13"/>
      <c r="FW53" s="13"/>
      <c r="FX53" s="13"/>
      <c r="FY53" s="13"/>
      <c r="FZ53" s="13"/>
      <c r="GA53" s="13"/>
      <c r="GB53" s="13"/>
      <c r="GC53" s="13"/>
      <c r="GD53" s="13"/>
      <c r="GE53" s="13"/>
      <c r="GF53" s="13"/>
      <c r="GG53" s="13"/>
      <c r="GH53" s="13"/>
      <c r="GI53" s="13"/>
      <c r="GJ53" s="13"/>
      <c r="GK53" s="13"/>
      <c r="GL53" s="13"/>
      <c r="GM53" s="13"/>
      <c r="GN53" s="13"/>
      <c r="GO53" s="13"/>
      <c r="GP53" s="13"/>
      <c r="GQ53" s="13"/>
      <c r="GR53" s="13"/>
      <c r="GS53" s="13"/>
      <c r="GT53" s="13"/>
      <c r="GU53" s="13"/>
      <c r="GV53" s="13"/>
      <c r="GW53" s="13"/>
      <c r="GX53" s="13"/>
      <c r="GY53" s="13"/>
      <c r="GZ53" s="13"/>
      <c r="HA53" s="13"/>
      <c r="HB53" s="13"/>
    </row>
    <row r="54" spans="1:210" s="3" customFormat="1" ht="12.75" x14ac:dyDescent="0.2">
      <c r="A54" s="85" t="s">
        <v>40</v>
      </c>
      <c r="B54" s="80">
        <v>3300</v>
      </c>
      <c r="C54" s="78"/>
      <c r="D54" s="80">
        <v>3300</v>
      </c>
      <c r="E54" s="86">
        <v>100</v>
      </c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3"/>
      <c r="DR54" s="13"/>
      <c r="DS54" s="13"/>
      <c r="DT54" s="13"/>
      <c r="DU54" s="13"/>
      <c r="DV54" s="13"/>
      <c r="DW54" s="13"/>
      <c r="DX54" s="13"/>
      <c r="DY54" s="13"/>
      <c r="DZ54" s="13"/>
      <c r="EA54" s="13"/>
      <c r="EB54" s="13"/>
      <c r="EC54" s="13"/>
      <c r="ED54" s="13"/>
      <c r="EE54" s="13"/>
      <c r="EF54" s="13"/>
      <c r="EG54" s="13"/>
      <c r="EH54" s="13"/>
      <c r="EI54" s="13"/>
      <c r="EJ54" s="13"/>
      <c r="EK54" s="13"/>
      <c r="EL54" s="13"/>
      <c r="EM54" s="13"/>
      <c r="EN54" s="13"/>
      <c r="EO54" s="13"/>
      <c r="EP54" s="13"/>
      <c r="EQ54" s="13"/>
      <c r="ER54" s="13"/>
      <c r="ES54" s="13"/>
      <c r="ET54" s="13"/>
      <c r="EU54" s="13"/>
      <c r="EV54" s="13"/>
      <c r="EW54" s="13"/>
      <c r="EX54" s="13"/>
      <c r="EY54" s="13"/>
      <c r="EZ54" s="13"/>
      <c r="FA54" s="13"/>
      <c r="FB54" s="13"/>
      <c r="FC54" s="13"/>
      <c r="FD54" s="13"/>
      <c r="FE54" s="13"/>
      <c r="FF54" s="13"/>
      <c r="FG54" s="13"/>
      <c r="FH54" s="13"/>
      <c r="FI54" s="13"/>
      <c r="FJ54" s="13"/>
      <c r="FK54" s="13"/>
      <c r="FL54" s="13"/>
      <c r="FM54" s="13"/>
      <c r="FN54" s="13"/>
      <c r="FO54" s="13"/>
      <c r="FP54" s="13"/>
      <c r="FQ54" s="13"/>
      <c r="FR54" s="13"/>
      <c r="FS54" s="13"/>
      <c r="FT54" s="13"/>
      <c r="FU54" s="13"/>
      <c r="FV54" s="13"/>
      <c r="FW54" s="13"/>
      <c r="FX54" s="13"/>
      <c r="FY54" s="13"/>
      <c r="FZ54" s="13"/>
      <c r="GA54" s="13"/>
      <c r="GB54" s="13"/>
      <c r="GC54" s="13"/>
      <c r="GD54" s="13"/>
      <c r="GE54" s="13"/>
      <c r="GF54" s="13"/>
      <c r="GG54" s="13"/>
      <c r="GH54" s="13"/>
      <c r="GI54" s="13"/>
      <c r="GJ54" s="13"/>
      <c r="GK54" s="13"/>
      <c r="GL54" s="13"/>
      <c r="GM54" s="13"/>
      <c r="GN54" s="13"/>
      <c r="GO54" s="13"/>
      <c r="GP54" s="13"/>
      <c r="GQ54" s="13"/>
      <c r="GR54" s="13"/>
      <c r="GS54" s="13"/>
      <c r="GT54" s="13"/>
      <c r="GU54" s="13"/>
      <c r="GV54" s="13"/>
      <c r="GW54" s="13"/>
      <c r="GX54" s="13"/>
      <c r="GY54" s="13"/>
      <c r="GZ54" s="13"/>
      <c r="HA54" s="13"/>
      <c r="HB54" s="13"/>
    </row>
    <row r="55" spans="1:210" s="3" customFormat="1" ht="12.75" x14ac:dyDescent="0.2">
      <c r="A55" s="87" t="s">
        <v>23</v>
      </c>
      <c r="B55" s="4">
        <v>3300</v>
      </c>
      <c r="C55" s="5"/>
      <c r="D55" s="4">
        <v>3300</v>
      </c>
      <c r="E55" s="36">
        <v>100</v>
      </c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  <c r="ET55" s="13"/>
      <c r="EU55" s="13"/>
      <c r="EV55" s="13"/>
      <c r="EW55" s="13"/>
      <c r="EX55" s="13"/>
      <c r="EY55" s="13"/>
      <c r="EZ55" s="13"/>
      <c r="FA55" s="13"/>
      <c r="FB55" s="13"/>
      <c r="FC55" s="13"/>
      <c r="FD55" s="13"/>
      <c r="FE55" s="13"/>
      <c r="FF55" s="13"/>
      <c r="FG55" s="13"/>
      <c r="FH55" s="13"/>
      <c r="FI55" s="13"/>
      <c r="FJ55" s="13"/>
      <c r="FK55" s="13"/>
      <c r="FL55" s="13"/>
      <c r="FM55" s="13"/>
      <c r="FN55" s="13"/>
      <c r="FO55" s="13"/>
      <c r="FP55" s="13"/>
      <c r="FQ55" s="13"/>
      <c r="FR55" s="13"/>
      <c r="FS55" s="13"/>
      <c r="FT55" s="13"/>
      <c r="FU55" s="13"/>
      <c r="FV55" s="13"/>
      <c r="FW55" s="13"/>
      <c r="FX55" s="13"/>
      <c r="FY55" s="13"/>
      <c r="FZ55" s="13"/>
      <c r="GA55" s="13"/>
      <c r="GB55" s="13"/>
      <c r="GC55" s="13"/>
      <c r="GD55" s="13"/>
      <c r="GE55" s="13"/>
      <c r="GF55" s="13"/>
      <c r="GG55" s="13"/>
      <c r="GH55" s="13"/>
      <c r="GI55" s="13"/>
      <c r="GJ55" s="13"/>
      <c r="GK55" s="13"/>
      <c r="GL55" s="13"/>
      <c r="GM55" s="13"/>
      <c r="GN55" s="13"/>
      <c r="GO55" s="13"/>
      <c r="GP55" s="13"/>
      <c r="GQ55" s="13"/>
      <c r="GR55" s="13"/>
      <c r="GS55" s="13"/>
      <c r="GT55" s="13"/>
      <c r="GU55" s="13"/>
      <c r="GV55" s="13"/>
      <c r="GW55" s="13"/>
      <c r="GX55" s="13"/>
      <c r="GY55" s="13"/>
      <c r="GZ55" s="13"/>
      <c r="HA55" s="13"/>
      <c r="HB55" s="13"/>
    </row>
    <row r="56" spans="1:210" s="3" customFormat="1" ht="12.75" x14ac:dyDescent="0.2">
      <c r="A56" s="87" t="s">
        <v>25</v>
      </c>
      <c r="B56" s="4">
        <v>3300</v>
      </c>
      <c r="C56" s="5"/>
      <c r="D56" s="4">
        <v>3300</v>
      </c>
      <c r="E56" s="36">
        <v>100</v>
      </c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3"/>
      <c r="DK56" s="13"/>
      <c r="DL56" s="13"/>
      <c r="DM56" s="13"/>
      <c r="DN56" s="13"/>
      <c r="DO56" s="13"/>
      <c r="DP56" s="13"/>
      <c r="DQ56" s="13"/>
      <c r="DR56" s="13"/>
      <c r="DS56" s="13"/>
      <c r="DT56" s="13"/>
      <c r="DU56" s="13"/>
      <c r="DV56" s="13"/>
      <c r="DW56" s="13"/>
      <c r="DX56" s="13"/>
      <c r="DY56" s="13"/>
      <c r="DZ56" s="13"/>
      <c r="EA56" s="13"/>
      <c r="EB56" s="13"/>
      <c r="EC56" s="13"/>
      <c r="ED56" s="13"/>
      <c r="EE56" s="13"/>
      <c r="EF56" s="13"/>
      <c r="EG56" s="13"/>
      <c r="EH56" s="13"/>
      <c r="EI56" s="13"/>
      <c r="EJ56" s="13"/>
      <c r="EK56" s="13"/>
      <c r="EL56" s="13"/>
      <c r="EM56" s="13"/>
      <c r="EN56" s="13"/>
      <c r="EO56" s="13"/>
      <c r="EP56" s="13"/>
      <c r="EQ56" s="13"/>
      <c r="ER56" s="13"/>
      <c r="ES56" s="13"/>
      <c r="ET56" s="13"/>
      <c r="EU56" s="13"/>
      <c r="EV56" s="13"/>
      <c r="EW56" s="13"/>
      <c r="EX56" s="13"/>
      <c r="EY56" s="13"/>
      <c r="EZ56" s="13"/>
      <c r="FA56" s="13"/>
      <c r="FB56" s="13"/>
      <c r="FC56" s="13"/>
      <c r="FD56" s="13"/>
      <c r="FE56" s="13"/>
      <c r="FF56" s="13"/>
      <c r="FG56" s="13"/>
      <c r="FH56" s="13"/>
      <c r="FI56" s="13"/>
      <c r="FJ56" s="13"/>
      <c r="FK56" s="13"/>
      <c r="FL56" s="13"/>
      <c r="FM56" s="13"/>
      <c r="FN56" s="13"/>
      <c r="FO56" s="13"/>
      <c r="FP56" s="13"/>
      <c r="FQ56" s="13"/>
      <c r="FR56" s="13"/>
      <c r="FS56" s="13"/>
      <c r="FT56" s="13"/>
      <c r="FU56" s="13"/>
      <c r="FV56" s="13"/>
      <c r="FW56" s="13"/>
      <c r="FX56" s="13"/>
      <c r="FY56" s="13"/>
      <c r="FZ56" s="13"/>
      <c r="GA56" s="13"/>
      <c r="GB56" s="13"/>
      <c r="GC56" s="13"/>
      <c r="GD56" s="13"/>
      <c r="GE56" s="13"/>
      <c r="GF56" s="13"/>
      <c r="GG56" s="13"/>
      <c r="GH56" s="13"/>
      <c r="GI56" s="13"/>
      <c r="GJ56" s="13"/>
      <c r="GK56" s="13"/>
      <c r="GL56" s="13"/>
      <c r="GM56" s="13"/>
      <c r="GN56" s="13"/>
      <c r="GO56" s="13"/>
      <c r="GP56" s="13"/>
      <c r="GQ56" s="13"/>
      <c r="GR56" s="13"/>
      <c r="GS56" s="13"/>
      <c r="GT56" s="13"/>
      <c r="GU56" s="13"/>
      <c r="GV56" s="13"/>
      <c r="GW56" s="13"/>
      <c r="GX56" s="13"/>
      <c r="GY56" s="13"/>
      <c r="GZ56" s="13"/>
      <c r="HA56" s="13"/>
      <c r="HB56" s="13"/>
    </row>
    <row r="57" spans="1:210" s="3" customFormat="1" ht="12.75" x14ac:dyDescent="0.2">
      <c r="A57" s="85" t="s">
        <v>42</v>
      </c>
      <c r="B57" s="78">
        <v>265.45</v>
      </c>
      <c r="C57" s="79"/>
      <c r="D57" s="78">
        <v>265.45</v>
      </c>
      <c r="E57" s="86">
        <v>100</v>
      </c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13"/>
      <c r="DT57" s="13"/>
      <c r="DU57" s="13"/>
      <c r="DV57" s="13"/>
      <c r="DW57" s="13"/>
      <c r="DX57" s="13"/>
      <c r="DY57" s="13"/>
      <c r="DZ57" s="13"/>
      <c r="EA57" s="13"/>
      <c r="EB57" s="13"/>
      <c r="EC57" s="13"/>
      <c r="ED57" s="13"/>
      <c r="EE57" s="13"/>
      <c r="EF57" s="13"/>
      <c r="EG57" s="13"/>
      <c r="EH57" s="13"/>
      <c r="EI57" s="13"/>
      <c r="EJ57" s="13"/>
      <c r="EK57" s="13"/>
      <c r="EL57" s="13"/>
      <c r="EM57" s="13"/>
      <c r="EN57" s="13"/>
      <c r="EO57" s="13"/>
      <c r="EP57" s="13"/>
      <c r="EQ57" s="13"/>
      <c r="ER57" s="13"/>
      <c r="ES57" s="13"/>
      <c r="ET57" s="13"/>
      <c r="EU57" s="13"/>
      <c r="EV57" s="13"/>
      <c r="EW57" s="13"/>
      <c r="EX57" s="13"/>
      <c r="EY57" s="13"/>
      <c r="EZ57" s="13"/>
      <c r="FA57" s="13"/>
      <c r="FB57" s="13"/>
      <c r="FC57" s="13"/>
      <c r="FD57" s="13"/>
      <c r="FE57" s="13"/>
      <c r="FF57" s="13"/>
      <c r="FG57" s="13"/>
      <c r="FH57" s="13"/>
      <c r="FI57" s="13"/>
      <c r="FJ57" s="13"/>
      <c r="FK57" s="13"/>
      <c r="FL57" s="13"/>
      <c r="FM57" s="13"/>
      <c r="FN57" s="13"/>
      <c r="FO57" s="13"/>
      <c r="FP57" s="13"/>
      <c r="FQ57" s="13"/>
      <c r="FR57" s="13"/>
      <c r="FS57" s="13"/>
      <c r="FT57" s="13"/>
      <c r="FU57" s="13"/>
      <c r="FV57" s="13"/>
      <c r="FW57" s="13"/>
      <c r="FX57" s="13"/>
      <c r="FY57" s="13"/>
      <c r="FZ57" s="13"/>
      <c r="GA57" s="13"/>
      <c r="GB57" s="13"/>
      <c r="GC57" s="13"/>
      <c r="GD57" s="13"/>
      <c r="GE57" s="13"/>
      <c r="GF57" s="13"/>
      <c r="GG57" s="13"/>
      <c r="GH57" s="13"/>
      <c r="GI57" s="13"/>
      <c r="GJ57" s="13"/>
      <c r="GK57" s="13"/>
      <c r="GL57" s="13"/>
      <c r="GM57" s="13"/>
      <c r="GN57" s="13"/>
      <c r="GO57" s="13"/>
      <c r="GP57" s="13"/>
      <c r="GQ57" s="13"/>
      <c r="GR57" s="13"/>
      <c r="GS57" s="13"/>
      <c r="GT57" s="13"/>
      <c r="GU57" s="13"/>
      <c r="GV57" s="13"/>
      <c r="GW57" s="13"/>
      <c r="GX57" s="13"/>
      <c r="GY57" s="13"/>
      <c r="GZ57" s="13"/>
      <c r="HA57" s="13"/>
      <c r="HB57" s="13"/>
    </row>
    <row r="58" spans="1:210" s="3" customFormat="1" ht="12.75" x14ac:dyDescent="0.2">
      <c r="A58" s="87" t="s">
        <v>23</v>
      </c>
      <c r="B58" s="5">
        <v>265.45</v>
      </c>
      <c r="C58" s="2"/>
      <c r="D58" s="5">
        <v>265.45</v>
      </c>
      <c r="E58" s="36">
        <v>100</v>
      </c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13"/>
      <c r="DK58" s="13"/>
      <c r="DL58" s="13"/>
      <c r="DM58" s="13"/>
      <c r="DN58" s="13"/>
      <c r="DO58" s="13"/>
      <c r="DP58" s="13"/>
      <c r="DQ58" s="13"/>
      <c r="DR58" s="13"/>
      <c r="DS58" s="13"/>
      <c r="DT58" s="13"/>
      <c r="DU58" s="13"/>
      <c r="DV58" s="13"/>
      <c r="DW58" s="13"/>
      <c r="DX58" s="13"/>
      <c r="DY58" s="13"/>
      <c r="DZ58" s="13"/>
      <c r="EA58" s="13"/>
      <c r="EB58" s="13"/>
      <c r="EC58" s="13"/>
      <c r="ED58" s="13"/>
      <c r="EE58" s="13"/>
      <c r="EF58" s="13"/>
      <c r="EG58" s="13"/>
      <c r="EH58" s="13"/>
      <c r="EI58" s="13"/>
      <c r="EJ58" s="13"/>
      <c r="EK58" s="13"/>
      <c r="EL58" s="13"/>
      <c r="EM58" s="13"/>
      <c r="EN58" s="13"/>
      <c r="EO58" s="13"/>
      <c r="EP58" s="13"/>
      <c r="EQ58" s="13"/>
      <c r="ER58" s="13"/>
      <c r="ES58" s="13"/>
      <c r="ET58" s="13"/>
      <c r="EU58" s="13"/>
      <c r="EV58" s="13"/>
      <c r="EW58" s="13"/>
      <c r="EX58" s="13"/>
      <c r="EY58" s="13"/>
      <c r="EZ58" s="13"/>
      <c r="FA58" s="13"/>
      <c r="FB58" s="13"/>
      <c r="FC58" s="13"/>
      <c r="FD58" s="13"/>
      <c r="FE58" s="13"/>
      <c r="FF58" s="13"/>
      <c r="FG58" s="13"/>
      <c r="FH58" s="13"/>
      <c r="FI58" s="13"/>
      <c r="FJ58" s="13"/>
      <c r="FK58" s="13"/>
      <c r="FL58" s="13"/>
      <c r="FM58" s="13"/>
      <c r="FN58" s="13"/>
      <c r="FO58" s="13"/>
      <c r="FP58" s="13"/>
      <c r="FQ58" s="13"/>
      <c r="FR58" s="13"/>
      <c r="FS58" s="13"/>
      <c r="FT58" s="13"/>
      <c r="FU58" s="13"/>
      <c r="FV58" s="13"/>
      <c r="FW58" s="13"/>
      <c r="FX58" s="13"/>
      <c r="FY58" s="13"/>
      <c r="FZ58" s="13"/>
      <c r="GA58" s="13"/>
      <c r="GB58" s="13"/>
      <c r="GC58" s="13"/>
      <c r="GD58" s="13"/>
      <c r="GE58" s="13"/>
      <c r="GF58" s="13"/>
      <c r="GG58" s="13"/>
      <c r="GH58" s="13"/>
      <c r="GI58" s="13"/>
      <c r="GJ58" s="13"/>
      <c r="GK58" s="13"/>
      <c r="GL58" s="13"/>
      <c r="GM58" s="13"/>
      <c r="GN58" s="13"/>
      <c r="GO58" s="13"/>
      <c r="GP58" s="13"/>
      <c r="GQ58" s="13"/>
      <c r="GR58" s="13"/>
      <c r="GS58" s="13"/>
      <c r="GT58" s="13"/>
      <c r="GU58" s="13"/>
      <c r="GV58" s="13"/>
      <c r="GW58" s="13"/>
      <c r="GX58" s="13"/>
      <c r="GY58" s="13"/>
      <c r="GZ58" s="13"/>
      <c r="HA58" s="13"/>
      <c r="HB58" s="13"/>
    </row>
    <row r="59" spans="1:210" s="3" customFormat="1" ht="12.75" x14ac:dyDescent="0.2">
      <c r="A59" s="87" t="s">
        <v>25</v>
      </c>
      <c r="B59" s="5">
        <v>265.45</v>
      </c>
      <c r="C59" s="2"/>
      <c r="D59" s="5">
        <v>265.45</v>
      </c>
      <c r="E59" s="36">
        <v>100</v>
      </c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13"/>
      <c r="DL59" s="13"/>
      <c r="DM59" s="13"/>
      <c r="DN59" s="13"/>
      <c r="DO59" s="13"/>
      <c r="DP59" s="13"/>
      <c r="DQ59" s="13"/>
      <c r="DR59" s="13"/>
      <c r="DS59" s="13"/>
      <c r="DT59" s="13"/>
      <c r="DU59" s="13"/>
      <c r="DV59" s="13"/>
      <c r="DW59" s="13"/>
      <c r="DX59" s="13"/>
      <c r="DY59" s="13"/>
      <c r="DZ59" s="13"/>
      <c r="EA59" s="13"/>
      <c r="EB59" s="13"/>
      <c r="EC59" s="13"/>
      <c r="ED59" s="13"/>
      <c r="EE59" s="13"/>
      <c r="EF59" s="13"/>
      <c r="EG59" s="13"/>
      <c r="EH59" s="13"/>
      <c r="EI59" s="13"/>
      <c r="EJ59" s="13"/>
      <c r="EK59" s="13"/>
      <c r="EL59" s="13"/>
      <c r="EM59" s="13"/>
      <c r="EN59" s="13"/>
      <c r="EO59" s="13"/>
      <c r="EP59" s="13"/>
      <c r="EQ59" s="13"/>
      <c r="ER59" s="13"/>
      <c r="ES59" s="13"/>
      <c r="ET59" s="13"/>
      <c r="EU59" s="13"/>
      <c r="EV59" s="13"/>
      <c r="EW59" s="13"/>
      <c r="EX59" s="13"/>
      <c r="EY59" s="13"/>
      <c r="EZ59" s="13"/>
      <c r="FA59" s="13"/>
      <c r="FB59" s="13"/>
      <c r="FC59" s="13"/>
      <c r="FD59" s="13"/>
      <c r="FE59" s="13"/>
      <c r="FF59" s="13"/>
      <c r="FG59" s="13"/>
      <c r="FH59" s="13"/>
      <c r="FI59" s="13"/>
      <c r="FJ59" s="13"/>
      <c r="FK59" s="13"/>
      <c r="FL59" s="13"/>
      <c r="FM59" s="13"/>
      <c r="FN59" s="13"/>
      <c r="FO59" s="13"/>
      <c r="FP59" s="13"/>
      <c r="FQ59" s="13"/>
      <c r="FR59" s="13"/>
      <c r="FS59" s="13"/>
      <c r="FT59" s="13"/>
      <c r="FU59" s="13"/>
      <c r="FV59" s="13"/>
      <c r="FW59" s="13"/>
      <c r="FX59" s="13"/>
      <c r="FY59" s="13"/>
      <c r="FZ59" s="13"/>
      <c r="GA59" s="13"/>
      <c r="GB59" s="13"/>
      <c r="GC59" s="13"/>
      <c r="GD59" s="13"/>
      <c r="GE59" s="13"/>
      <c r="GF59" s="13"/>
      <c r="GG59" s="13"/>
      <c r="GH59" s="13"/>
      <c r="GI59" s="13"/>
      <c r="GJ59" s="13"/>
      <c r="GK59" s="13"/>
      <c r="GL59" s="13"/>
      <c r="GM59" s="13"/>
      <c r="GN59" s="13"/>
      <c r="GO59" s="13"/>
      <c r="GP59" s="13"/>
      <c r="GQ59" s="13"/>
      <c r="GR59" s="13"/>
      <c r="GS59" s="13"/>
      <c r="GT59" s="13"/>
      <c r="GU59" s="13"/>
      <c r="GV59" s="13"/>
      <c r="GW59" s="13"/>
      <c r="GX59" s="13"/>
      <c r="GY59" s="13"/>
      <c r="GZ59" s="13"/>
      <c r="HA59" s="13"/>
      <c r="HB59" s="13"/>
    </row>
    <row r="60" spans="1:210" s="10" customFormat="1" ht="25.5" x14ac:dyDescent="0.2">
      <c r="A60" s="83" t="s">
        <v>52</v>
      </c>
      <c r="B60" s="77">
        <v>67428.7</v>
      </c>
      <c r="C60" s="77"/>
      <c r="D60" s="77">
        <v>67428.7</v>
      </c>
      <c r="E60" s="88">
        <v>100</v>
      </c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13"/>
      <c r="DU60" s="13"/>
      <c r="DV60" s="13"/>
      <c r="DW60" s="13"/>
      <c r="DX60" s="13"/>
      <c r="DY60" s="13"/>
      <c r="DZ60" s="13"/>
      <c r="EA60" s="13"/>
      <c r="EB60" s="13"/>
      <c r="EC60" s="13"/>
      <c r="ED60" s="13"/>
      <c r="EE60" s="13"/>
      <c r="EF60" s="13"/>
      <c r="EG60" s="13"/>
      <c r="EH60" s="13"/>
      <c r="EI60" s="13"/>
      <c r="EJ60" s="13"/>
      <c r="EK60" s="13"/>
      <c r="EL60" s="13"/>
      <c r="EM60" s="13"/>
      <c r="EN60" s="13"/>
      <c r="EO60" s="13"/>
      <c r="EP60" s="13"/>
      <c r="EQ60" s="13"/>
      <c r="ER60" s="13"/>
      <c r="ES60" s="13"/>
      <c r="ET60" s="13"/>
      <c r="EU60" s="13"/>
      <c r="EV60" s="13"/>
      <c r="EW60" s="13"/>
      <c r="EX60" s="13"/>
      <c r="EY60" s="13"/>
      <c r="EZ60" s="13"/>
      <c r="FA60" s="13"/>
      <c r="FB60" s="13"/>
      <c r="FC60" s="13"/>
      <c r="FD60" s="13"/>
      <c r="FE60" s="13"/>
      <c r="FF60" s="13"/>
      <c r="FG60" s="13"/>
      <c r="FH60" s="13"/>
      <c r="FI60" s="13"/>
      <c r="FJ60" s="13"/>
      <c r="FK60" s="13"/>
      <c r="FL60" s="13"/>
      <c r="FM60" s="13"/>
      <c r="FN60" s="13"/>
      <c r="FO60" s="13"/>
      <c r="FP60" s="13"/>
      <c r="FQ60" s="13"/>
      <c r="FR60" s="13"/>
      <c r="FS60" s="13"/>
      <c r="FT60" s="13"/>
      <c r="FU60" s="13"/>
      <c r="FV60" s="13"/>
      <c r="FW60" s="13"/>
      <c r="FX60" s="13"/>
      <c r="FY60" s="13"/>
      <c r="FZ60" s="13"/>
      <c r="GA60" s="13"/>
      <c r="GB60" s="13"/>
      <c r="GC60" s="13"/>
      <c r="GD60" s="13"/>
      <c r="GE60" s="13"/>
      <c r="GF60" s="13"/>
      <c r="GG60" s="13"/>
      <c r="GH60" s="13"/>
      <c r="GI60" s="13"/>
      <c r="GJ60" s="13"/>
      <c r="GK60" s="13"/>
      <c r="GL60" s="13"/>
      <c r="GM60" s="13"/>
      <c r="GN60" s="13"/>
      <c r="GO60" s="13"/>
      <c r="GP60" s="13"/>
      <c r="GQ60" s="13"/>
      <c r="GR60" s="13"/>
      <c r="GS60" s="13"/>
      <c r="GT60" s="13"/>
      <c r="GU60" s="13"/>
      <c r="GV60" s="13"/>
      <c r="GW60" s="13"/>
      <c r="GX60" s="13"/>
      <c r="GY60" s="13"/>
      <c r="GZ60" s="13"/>
      <c r="HA60" s="13"/>
      <c r="HB60" s="13"/>
    </row>
    <row r="61" spans="1:210" s="3" customFormat="1" ht="25.5" x14ac:dyDescent="0.2">
      <c r="A61" s="85" t="s">
        <v>53</v>
      </c>
      <c r="B61" s="80">
        <v>15215.6</v>
      </c>
      <c r="C61" s="80"/>
      <c r="D61" s="80">
        <v>15215.6</v>
      </c>
      <c r="E61" s="86">
        <v>100</v>
      </c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13"/>
      <c r="CQ61" s="13"/>
      <c r="CR61" s="13"/>
      <c r="CS61" s="13"/>
      <c r="CT61" s="13"/>
      <c r="CU61" s="13"/>
      <c r="CV61" s="13"/>
      <c r="CW61" s="13"/>
      <c r="CX61" s="13"/>
      <c r="CY61" s="13"/>
      <c r="CZ61" s="13"/>
      <c r="DA61" s="13"/>
      <c r="DB61" s="13"/>
      <c r="DC61" s="13"/>
      <c r="DD61" s="13"/>
      <c r="DE61" s="13"/>
      <c r="DF61" s="13"/>
      <c r="DG61" s="13"/>
      <c r="DH61" s="13"/>
      <c r="DI61" s="13"/>
      <c r="DJ61" s="13"/>
      <c r="DK61" s="13"/>
      <c r="DL61" s="13"/>
      <c r="DM61" s="13"/>
      <c r="DN61" s="13"/>
      <c r="DO61" s="13"/>
      <c r="DP61" s="13"/>
      <c r="DQ61" s="13"/>
      <c r="DR61" s="13"/>
      <c r="DS61" s="13"/>
      <c r="DT61" s="13"/>
      <c r="DU61" s="13"/>
      <c r="DV61" s="13"/>
      <c r="DW61" s="13"/>
      <c r="DX61" s="13"/>
      <c r="DY61" s="13"/>
      <c r="DZ61" s="13"/>
      <c r="EA61" s="13"/>
      <c r="EB61" s="13"/>
      <c r="EC61" s="13"/>
      <c r="ED61" s="13"/>
      <c r="EE61" s="13"/>
      <c r="EF61" s="13"/>
      <c r="EG61" s="13"/>
      <c r="EH61" s="13"/>
      <c r="EI61" s="13"/>
      <c r="EJ61" s="13"/>
      <c r="EK61" s="13"/>
      <c r="EL61" s="13"/>
      <c r="EM61" s="13"/>
      <c r="EN61" s="13"/>
      <c r="EO61" s="13"/>
      <c r="EP61" s="13"/>
      <c r="EQ61" s="13"/>
      <c r="ER61" s="13"/>
      <c r="ES61" s="13"/>
      <c r="ET61" s="13"/>
      <c r="EU61" s="13"/>
      <c r="EV61" s="13"/>
      <c r="EW61" s="13"/>
      <c r="EX61" s="13"/>
      <c r="EY61" s="13"/>
      <c r="EZ61" s="13"/>
      <c r="FA61" s="13"/>
      <c r="FB61" s="13"/>
      <c r="FC61" s="13"/>
      <c r="FD61" s="13"/>
      <c r="FE61" s="13"/>
      <c r="FF61" s="13"/>
      <c r="FG61" s="13"/>
      <c r="FH61" s="13"/>
      <c r="FI61" s="13"/>
      <c r="FJ61" s="13"/>
      <c r="FK61" s="13"/>
      <c r="FL61" s="13"/>
      <c r="FM61" s="13"/>
      <c r="FN61" s="13"/>
      <c r="FO61" s="13"/>
      <c r="FP61" s="13"/>
      <c r="FQ61" s="13"/>
      <c r="FR61" s="13"/>
      <c r="FS61" s="13"/>
      <c r="FT61" s="13"/>
      <c r="FU61" s="13"/>
      <c r="FV61" s="13"/>
      <c r="FW61" s="13"/>
      <c r="FX61" s="13"/>
      <c r="FY61" s="13"/>
      <c r="FZ61" s="13"/>
      <c r="GA61" s="13"/>
      <c r="GB61" s="13"/>
      <c r="GC61" s="13"/>
      <c r="GD61" s="13"/>
      <c r="GE61" s="13"/>
      <c r="GF61" s="13"/>
      <c r="GG61" s="13"/>
      <c r="GH61" s="13"/>
      <c r="GI61" s="13"/>
      <c r="GJ61" s="13"/>
      <c r="GK61" s="13"/>
      <c r="GL61" s="13"/>
      <c r="GM61" s="13"/>
      <c r="GN61" s="13"/>
      <c r="GO61" s="13"/>
      <c r="GP61" s="13"/>
      <c r="GQ61" s="13"/>
      <c r="GR61" s="13"/>
      <c r="GS61" s="13"/>
      <c r="GT61" s="13"/>
      <c r="GU61" s="13"/>
      <c r="GV61" s="13"/>
      <c r="GW61" s="13"/>
      <c r="GX61" s="13"/>
      <c r="GY61" s="13"/>
      <c r="GZ61" s="13"/>
      <c r="HA61" s="13"/>
      <c r="HB61" s="13"/>
    </row>
    <row r="62" spans="1:210" s="3" customFormat="1" ht="12.75" x14ac:dyDescent="0.2">
      <c r="A62" s="87" t="s">
        <v>23</v>
      </c>
      <c r="B62" s="4">
        <v>15215.6</v>
      </c>
      <c r="C62" s="4"/>
      <c r="D62" s="4">
        <v>15215.6</v>
      </c>
      <c r="E62" s="36">
        <v>100</v>
      </c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13"/>
      <c r="CQ62" s="13"/>
      <c r="CR62" s="13"/>
      <c r="CS62" s="13"/>
      <c r="CT62" s="13"/>
      <c r="CU62" s="13"/>
      <c r="CV62" s="13"/>
      <c r="CW62" s="13"/>
      <c r="CX62" s="13"/>
      <c r="CY62" s="13"/>
      <c r="CZ62" s="13"/>
      <c r="DA62" s="13"/>
      <c r="DB62" s="13"/>
      <c r="DC62" s="13"/>
      <c r="DD62" s="13"/>
      <c r="DE62" s="13"/>
      <c r="DF62" s="13"/>
      <c r="DG62" s="13"/>
      <c r="DH62" s="13"/>
      <c r="DI62" s="13"/>
      <c r="DJ62" s="13"/>
      <c r="DK62" s="13"/>
      <c r="DL62" s="13"/>
      <c r="DM62" s="13"/>
      <c r="DN62" s="13"/>
      <c r="DO62" s="13"/>
      <c r="DP62" s="13"/>
      <c r="DQ62" s="13"/>
      <c r="DR62" s="13"/>
      <c r="DS62" s="13"/>
      <c r="DT62" s="13"/>
      <c r="DU62" s="13"/>
      <c r="DV62" s="13"/>
      <c r="DW62" s="13"/>
      <c r="DX62" s="13"/>
      <c r="DY62" s="13"/>
      <c r="DZ62" s="13"/>
      <c r="EA62" s="13"/>
      <c r="EB62" s="13"/>
      <c r="EC62" s="13"/>
      <c r="ED62" s="13"/>
      <c r="EE62" s="13"/>
      <c r="EF62" s="13"/>
      <c r="EG62" s="13"/>
      <c r="EH62" s="13"/>
      <c r="EI62" s="13"/>
      <c r="EJ62" s="13"/>
      <c r="EK62" s="13"/>
      <c r="EL62" s="13"/>
      <c r="EM62" s="13"/>
      <c r="EN62" s="13"/>
      <c r="EO62" s="13"/>
      <c r="EP62" s="13"/>
      <c r="EQ62" s="13"/>
      <c r="ER62" s="13"/>
      <c r="ES62" s="13"/>
      <c r="ET62" s="13"/>
      <c r="EU62" s="13"/>
      <c r="EV62" s="13"/>
      <c r="EW62" s="13"/>
      <c r="EX62" s="13"/>
      <c r="EY62" s="13"/>
      <c r="EZ62" s="13"/>
      <c r="FA62" s="13"/>
      <c r="FB62" s="13"/>
      <c r="FC62" s="13"/>
      <c r="FD62" s="13"/>
      <c r="FE62" s="13"/>
      <c r="FF62" s="13"/>
      <c r="FG62" s="13"/>
      <c r="FH62" s="13"/>
      <c r="FI62" s="13"/>
      <c r="FJ62" s="13"/>
      <c r="FK62" s="13"/>
      <c r="FL62" s="13"/>
      <c r="FM62" s="13"/>
      <c r="FN62" s="13"/>
      <c r="FO62" s="13"/>
      <c r="FP62" s="13"/>
      <c r="FQ62" s="13"/>
      <c r="FR62" s="13"/>
      <c r="FS62" s="13"/>
      <c r="FT62" s="13"/>
      <c r="FU62" s="13"/>
      <c r="FV62" s="13"/>
      <c r="FW62" s="13"/>
      <c r="FX62" s="13"/>
      <c r="FY62" s="13"/>
      <c r="FZ62" s="13"/>
      <c r="GA62" s="13"/>
      <c r="GB62" s="13"/>
      <c r="GC62" s="13"/>
      <c r="GD62" s="13"/>
      <c r="GE62" s="13"/>
      <c r="GF62" s="13"/>
      <c r="GG62" s="13"/>
      <c r="GH62" s="13"/>
      <c r="GI62" s="13"/>
      <c r="GJ62" s="13"/>
      <c r="GK62" s="13"/>
      <c r="GL62" s="13"/>
      <c r="GM62" s="13"/>
      <c r="GN62" s="13"/>
      <c r="GO62" s="13"/>
      <c r="GP62" s="13"/>
      <c r="GQ62" s="13"/>
      <c r="GR62" s="13"/>
      <c r="GS62" s="13"/>
      <c r="GT62" s="13"/>
      <c r="GU62" s="13"/>
      <c r="GV62" s="13"/>
      <c r="GW62" s="13"/>
      <c r="GX62" s="13"/>
      <c r="GY62" s="13"/>
      <c r="GZ62" s="13"/>
      <c r="HA62" s="13"/>
      <c r="HB62" s="13"/>
    </row>
    <row r="63" spans="1:210" s="3" customFormat="1" ht="12.75" x14ac:dyDescent="0.2">
      <c r="A63" s="87" t="s">
        <v>24</v>
      </c>
      <c r="B63" s="2"/>
      <c r="C63" s="5"/>
      <c r="D63" s="2"/>
      <c r="E63" s="40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13"/>
      <c r="DF63" s="13"/>
      <c r="DG63" s="13"/>
      <c r="DH63" s="13"/>
      <c r="DI63" s="13"/>
      <c r="DJ63" s="13"/>
      <c r="DK63" s="13"/>
      <c r="DL63" s="13"/>
      <c r="DM63" s="13"/>
      <c r="DN63" s="13"/>
      <c r="DO63" s="13"/>
      <c r="DP63" s="13"/>
      <c r="DQ63" s="13"/>
      <c r="DR63" s="13"/>
      <c r="DS63" s="13"/>
      <c r="DT63" s="13"/>
      <c r="DU63" s="13"/>
      <c r="DV63" s="13"/>
      <c r="DW63" s="13"/>
      <c r="DX63" s="13"/>
      <c r="DY63" s="13"/>
      <c r="DZ63" s="13"/>
      <c r="EA63" s="13"/>
      <c r="EB63" s="13"/>
      <c r="EC63" s="13"/>
      <c r="ED63" s="13"/>
      <c r="EE63" s="13"/>
      <c r="EF63" s="13"/>
      <c r="EG63" s="13"/>
      <c r="EH63" s="13"/>
      <c r="EI63" s="13"/>
      <c r="EJ63" s="13"/>
      <c r="EK63" s="13"/>
      <c r="EL63" s="13"/>
      <c r="EM63" s="13"/>
      <c r="EN63" s="13"/>
      <c r="EO63" s="13"/>
      <c r="EP63" s="13"/>
      <c r="EQ63" s="13"/>
      <c r="ER63" s="13"/>
      <c r="ES63" s="13"/>
      <c r="ET63" s="13"/>
      <c r="EU63" s="13"/>
      <c r="EV63" s="13"/>
      <c r="EW63" s="13"/>
      <c r="EX63" s="13"/>
      <c r="EY63" s="13"/>
      <c r="EZ63" s="13"/>
      <c r="FA63" s="13"/>
      <c r="FB63" s="13"/>
      <c r="FC63" s="13"/>
      <c r="FD63" s="13"/>
      <c r="FE63" s="13"/>
      <c r="FF63" s="13"/>
      <c r="FG63" s="13"/>
      <c r="FH63" s="13"/>
      <c r="FI63" s="13"/>
      <c r="FJ63" s="13"/>
      <c r="FK63" s="13"/>
      <c r="FL63" s="13"/>
      <c r="FM63" s="13"/>
      <c r="FN63" s="13"/>
      <c r="FO63" s="13"/>
      <c r="FP63" s="13"/>
      <c r="FQ63" s="13"/>
      <c r="FR63" s="13"/>
      <c r="FS63" s="13"/>
      <c r="FT63" s="13"/>
      <c r="FU63" s="13"/>
      <c r="FV63" s="13"/>
      <c r="FW63" s="13"/>
      <c r="FX63" s="13"/>
      <c r="FY63" s="13"/>
      <c r="FZ63" s="13"/>
      <c r="GA63" s="13"/>
      <c r="GB63" s="13"/>
      <c r="GC63" s="13"/>
      <c r="GD63" s="13"/>
      <c r="GE63" s="13"/>
      <c r="GF63" s="13"/>
      <c r="GG63" s="13"/>
      <c r="GH63" s="13"/>
      <c r="GI63" s="13"/>
      <c r="GJ63" s="13"/>
      <c r="GK63" s="13"/>
      <c r="GL63" s="13"/>
      <c r="GM63" s="13"/>
      <c r="GN63" s="13"/>
      <c r="GO63" s="13"/>
      <c r="GP63" s="13"/>
      <c r="GQ63" s="13"/>
      <c r="GR63" s="13"/>
      <c r="GS63" s="13"/>
      <c r="GT63" s="13"/>
      <c r="GU63" s="13"/>
      <c r="GV63" s="13"/>
      <c r="GW63" s="13"/>
      <c r="GX63" s="13"/>
      <c r="GY63" s="13"/>
      <c r="GZ63" s="13"/>
      <c r="HA63" s="13"/>
      <c r="HB63" s="13"/>
    </row>
    <row r="64" spans="1:210" s="3" customFormat="1" ht="12.75" x14ac:dyDescent="0.2">
      <c r="A64" s="87" t="s">
        <v>25</v>
      </c>
      <c r="B64" s="4">
        <v>15215.6</v>
      </c>
      <c r="C64" s="4"/>
      <c r="D64" s="4">
        <v>15215.6</v>
      </c>
      <c r="E64" s="36">
        <v>100</v>
      </c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13"/>
      <c r="DF64" s="13"/>
      <c r="DG64" s="13"/>
      <c r="DH64" s="13"/>
      <c r="DI64" s="13"/>
      <c r="DJ64" s="13"/>
      <c r="DK64" s="13"/>
      <c r="DL64" s="13"/>
      <c r="DM64" s="13"/>
      <c r="DN64" s="13"/>
      <c r="DO64" s="13"/>
      <c r="DP64" s="13"/>
      <c r="DQ64" s="13"/>
      <c r="DR64" s="13"/>
      <c r="DS64" s="13"/>
      <c r="DT64" s="13"/>
      <c r="DU64" s="13"/>
      <c r="DV64" s="13"/>
      <c r="DW64" s="13"/>
      <c r="DX64" s="13"/>
      <c r="DY64" s="13"/>
      <c r="DZ64" s="13"/>
      <c r="EA64" s="13"/>
      <c r="EB64" s="13"/>
      <c r="EC64" s="13"/>
      <c r="ED64" s="13"/>
      <c r="EE64" s="13"/>
      <c r="EF64" s="13"/>
      <c r="EG64" s="13"/>
      <c r="EH64" s="13"/>
      <c r="EI64" s="13"/>
      <c r="EJ64" s="13"/>
      <c r="EK64" s="13"/>
      <c r="EL64" s="13"/>
      <c r="EM64" s="13"/>
      <c r="EN64" s="13"/>
      <c r="EO64" s="13"/>
      <c r="EP64" s="13"/>
      <c r="EQ64" s="13"/>
      <c r="ER64" s="13"/>
      <c r="ES64" s="13"/>
      <c r="ET64" s="13"/>
      <c r="EU64" s="13"/>
      <c r="EV64" s="13"/>
      <c r="EW64" s="13"/>
      <c r="EX64" s="13"/>
      <c r="EY64" s="13"/>
      <c r="EZ64" s="13"/>
      <c r="FA64" s="13"/>
      <c r="FB64" s="13"/>
      <c r="FC64" s="13"/>
      <c r="FD64" s="13"/>
      <c r="FE64" s="13"/>
      <c r="FF64" s="13"/>
      <c r="FG64" s="13"/>
      <c r="FH64" s="13"/>
      <c r="FI64" s="13"/>
      <c r="FJ64" s="13"/>
      <c r="FK64" s="13"/>
      <c r="FL64" s="13"/>
      <c r="FM64" s="13"/>
      <c r="FN64" s="13"/>
      <c r="FO64" s="13"/>
      <c r="FP64" s="13"/>
      <c r="FQ64" s="13"/>
      <c r="FR64" s="13"/>
      <c r="FS64" s="13"/>
      <c r="FT64" s="13"/>
      <c r="FU64" s="13"/>
      <c r="FV64" s="13"/>
      <c r="FW64" s="13"/>
      <c r="FX64" s="13"/>
      <c r="FY64" s="13"/>
      <c r="FZ64" s="13"/>
      <c r="GA64" s="13"/>
      <c r="GB64" s="13"/>
      <c r="GC64" s="13"/>
      <c r="GD64" s="13"/>
      <c r="GE64" s="13"/>
      <c r="GF64" s="13"/>
      <c r="GG64" s="13"/>
      <c r="GH64" s="13"/>
      <c r="GI64" s="13"/>
      <c r="GJ64" s="13"/>
      <c r="GK64" s="13"/>
      <c r="GL64" s="13"/>
      <c r="GM64" s="13"/>
      <c r="GN64" s="13"/>
      <c r="GO64" s="13"/>
      <c r="GP64" s="13"/>
      <c r="GQ64" s="13"/>
      <c r="GR64" s="13"/>
      <c r="GS64" s="13"/>
      <c r="GT64" s="13"/>
      <c r="GU64" s="13"/>
      <c r="GV64" s="13"/>
      <c r="GW64" s="13"/>
      <c r="GX64" s="13"/>
      <c r="GY64" s="13"/>
      <c r="GZ64" s="13"/>
      <c r="HA64" s="13"/>
      <c r="HB64" s="13"/>
    </row>
    <row r="65" spans="1:210" s="3" customFormat="1" ht="25.5" x14ac:dyDescent="0.2">
      <c r="A65" s="85" t="s">
        <v>54</v>
      </c>
      <c r="B65" s="80">
        <v>52213.1</v>
      </c>
      <c r="C65" s="80"/>
      <c r="D65" s="80">
        <v>52213.1</v>
      </c>
      <c r="E65" s="86">
        <v>100</v>
      </c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  <c r="DT65" s="13"/>
      <c r="DU65" s="13"/>
      <c r="DV65" s="13"/>
      <c r="DW65" s="13"/>
      <c r="DX65" s="13"/>
      <c r="DY65" s="13"/>
      <c r="DZ65" s="13"/>
      <c r="EA65" s="13"/>
      <c r="EB65" s="13"/>
      <c r="EC65" s="13"/>
      <c r="ED65" s="13"/>
      <c r="EE65" s="13"/>
      <c r="EF65" s="13"/>
      <c r="EG65" s="13"/>
      <c r="EH65" s="13"/>
      <c r="EI65" s="13"/>
      <c r="EJ65" s="13"/>
      <c r="EK65" s="13"/>
      <c r="EL65" s="13"/>
      <c r="EM65" s="13"/>
      <c r="EN65" s="13"/>
      <c r="EO65" s="13"/>
      <c r="EP65" s="13"/>
      <c r="EQ65" s="13"/>
      <c r="ER65" s="13"/>
      <c r="ES65" s="13"/>
      <c r="ET65" s="13"/>
      <c r="EU65" s="13"/>
      <c r="EV65" s="13"/>
      <c r="EW65" s="13"/>
      <c r="EX65" s="13"/>
      <c r="EY65" s="13"/>
      <c r="EZ65" s="13"/>
      <c r="FA65" s="13"/>
      <c r="FB65" s="13"/>
      <c r="FC65" s="13"/>
      <c r="FD65" s="13"/>
      <c r="FE65" s="13"/>
      <c r="FF65" s="13"/>
      <c r="FG65" s="13"/>
      <c r="FH65" s="13"/>
      <c r="FI65" s="13"/>
      <c r="FJ65" s="13"/>
      <c r="FK65" s="13"/>
      <c r="FL65" s="13"/>
      <c r="FM65" s="13"/>
      <c r="FN65" s="13"/>
      <c r="FO65" s="13"/>
      <c r="FP65" s="13"/>
      <c r="FQ65" s="13"/>
      <c r="FR65" s="13"/>
      <c r="FS65" s="13"/>
      <c r="FT65" s="13"/>
      <c r="FU65" s="13"/>
      <c r="FV65" s="13"/>
      <c r="FW65" s="13"/>
      <c r="FX65" s="13"/>
      <c r="FY65" s="13"/>
      <c r="FZ65" s="13"/>
      <c r="GA65" s="13"/>
      <c r="GB65" s="13"/>
      <c r="GC65" s="13"/>
      <c r="GD65" s="13"/>
      <c r="GE65" s="13"/>
      <c r="GF65" s="13"/>
      <c r="GG65" s="13"/>
      <c r="GH65" s="13"/>
      <c r="GI65" s="13"/>
      <c r="GJ65" s="13"/>
      <c r="GK65" s="13"/>
      <c r="GL65" s="13"/>
      <c r="GM65" s="13"/>
      <c r="GN65" s="13"/>
      <c r="GO65" s="13"/>
      <c r="GP65" s="13"/>
      <c r="GQ65" s="13"/>
      <c r="GR65" s="13"/>
      <c r="GS65" s="13"/>
      <c r="GT65" s="13"/>
      <c r="GU65" s="13"/>
      <c r="GV65" s="13"/>
      <c r="GW65" s="13"/>
      <c r="GX65" s="13"/>
      <c r="GY65" s="13"/>
      <c r="GZ65" s="13"/>
      <c r="HA65" s="13"/>
      <c r="HB65" s="13"/>
    </row>
    <row r="66" spans="1:210" s="3" customFormat="1" ht="12.75" x14ac:dyDescent="0.2">
      <c r="A66" s="87" t="s">
        <v>23</v>
      </c>
      <c r="B66" s="4">
        <v>52213.1</v>
      </c>
      <c r="C66" s="4"/>
      <c r="D66" s="4">
        <v>52213.1</v>
      </c>
      <c r="E66" s="36">
        <v>100</v>
      </c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3"/>
      <c r="DF66" s="13"/>
      <c r="DG66" s="13"/>
      <c r="DH66" s="13"/>
      <c r="DI66" s="13"/>
      <c r="DJ66" s="13"/>
      <c r="DK66" s="13"/>
      <c r="DL66" s="13"/>
      <c r="DM66" s="13"/>
      <c r="DN66" s="13"/>
      <c r="DO66" s="13"/>
      <c r="DP66" s="13"/>
      <c r="DQ66" s="13"/>
      <c r="DR66" s="13"/>
      <c r="DS66" s="13"/>
      <c r="DT66" s="13"/>
      <c r="DU66" s="13"/>
      <c r="DV66" s="13"/>
      <c r="DW66" s="13"/>
      <c r="DX66" s="13"/>
      <c r="DY66" s="13"/>
      <c r="DZ66" s="13"/>
      <c r="EA66" s="13"/>
      <c r="EB66" s="13"/>
      <c r="EC66" s="13"/>
      <c r="ED66" s="13"/>
      <c r="EE66" s="13"/>
      <c r="EF66" s="13"/>
      <c r="EG66" s="13"/>
      <c r="EH66" s="13"/>
      <c r="EI66" s="13"/>
      <c r="EJ66" s="13"/>
      <c r="EK66" s="13"/>
      <c r="EL66" s="13"/>
      <c r="EM66" s="13"/>
      <c r="EN66" s="13"/>
      <c r="EO66" s="13"/>
      <c r="EP66" s="13"/>
      <c r="EQ66" s="13"/>
      <c r="ER66" s="13"/>
      <c r="ES66" s="13"/>
      <c r="ET66" s="13"/>
      <c r="EU66" s="13"/>
      <c r="EV66" s="13"/>
      <c r="EW66" s="13"/>
      <c r="EX66" s="13"/>
      <c r="EY66" s="13"/>
      <c r="EZ66" s="13"/>
      <c r="FA66" s="13"/>
      <c r="FB66" s="13"/>
      <c r="FC66" s="13"/>
      <c r="FD66" s="13"/>
      <c r="FE66" s="13"/>
      <c r="FF66" s="13"/>
      <c r="FG66" s="13"/>
      <c r="FH66" s="13"/>
      <c r="FI66" s="13"/>
      <c r="FJ66" s="13"/>
      <c r="FK66" s="13"/>
      <c r="FL66" s="13"/>
      <c r="FM66" s="13"/>
      <c r="FN66" s="13"/>
      <c r="FO66" s="13"/>
      <c r="FP66" s="13"/>
      <c r="FQ66" s="13"/>
      <c r="FR66" s="13"/>
      <c r="FS66" s="13"/>
      <c r="FT66" s="13"/>
      <c r="FU66" s="13"/>
      <c r="FV66" s="13"/>
      <c r="FW66" s="13"/>
      <c r="FX66" s="13"/>
      <c r="FY66" s="13"/>
      <c r="FZ66" s="13"/>
      <c r="GA66" s="13"/>
      <c r="GB66" s="13"/>
      <c r="GC66" s="13"/>
      <c r="GD66" s="13"/>
      <c r="GE66" s="13"/>
      <c r="GF66" s="13"/>
      <c r="GG66" s="13"/>
      <c r="GH66" s="13"/>
      <c r="GI66" s="13"/>
      <c r="GJ66" s="13"/>
      <c r="GK66" s="13"/>
      <c r="GL66" s="13"/>
      <c r="GM66" s="13"/>
      <c r="GN66" s="13"/>
      <c r="GO66" s="13"/>
      <c r="GP66" s="13"/>
      <c r="GQ66" s="13"/>
      <c r="GR66" s="13"/>
      <c r="GS66" s="13"/>
      <c r="GT66" s="13"/>
      <c r="GU66" s="13"/>
      <c r="GV66" s="13"/>
      <c r="GW66" s="13"/>
      <c r="GX66" s="13"/>
      <c r="GY66" s="13"/>
      <c r="GZ66" s="13"/>
      <c r="HA66" s="13"/>
      <c r="HB66" s="13"/>
    </row>
    <row r="67" spans="1:210" s="3" customFormat="1" ht="12.75" x14ac:dyDescent="0.2">
      <c r="A67" s="87" t="s">
        <v>25</v>
      </c>
      <c r="B67" s="4">
        <v>52213.1</v>
      </c>
      <c r="C67" s="4"/>
      <c r="D67" s="4">
        <v>52213.1</v>
      </c>
      <c r="E67" s="36">
        <v>100</v>
      </c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13"/>
      <c r="DF67" s="13"/>
      <c r="DG67" s="13"/>
      <c r="DH67" s="13"/>
      <c r="DI67" s="13"/>
      <c r="DJ67" s="13"/>
      <c r="DK67" s="13"/>
      <c r="DL67" s="13"/>
      <c r="DM67" s="13"/>
      <c r="DN67" s="13"/>
      <c r="DO67" s="13"/>
      <c r="DP67" s="13"/>
      <c r="DQ67" s="13"/>
      <c r="DR67" s="13"/>
      <c r="DS67" s="13"/>
      <c r="DT67" s="13"/>
      <c r="DU67" s="13"/>
      <c r="DV67" s="13"/>
      <c r="DW67" s="13"/>
      <c r="DX67" s="13"/>
      <c r="DY67" s="13"/>
      <c r="DZ67" s="13"/>
      <c r="EA67" s="13"/>
      <c r="EB67" s="13"/>
      <c r="EC67" s="13"/>
      <c r="ED67" s="13"/>
      <c r="EE67" s="13"/>
      <c r="EF67" s="13"/>
      <c r="EG67" s="13"/>
      <c r="EH67" s="13"/>
      <c r="EI67" s="13"/>
      <c r="EJ67" s="13"/>
      <c r="EK67" s="13"/>
      <c r="EL67" s="13"/>
      <c r="EM67" s="13"/>
      <c r="EN67" s="13"/>
      <c r="EO67" s="13"/>
      <c r="EP67" s="13"/>
      <c r="EQ67" s="13"/>
      <c r="ER67" s="13"/>
      <c r="ES67" s="13"/>
      <c r="ET67" s="13"/>
      <c r="EU67" s="13"/>
      <c r="EV67" s="13"/>
      <c r="EW67" s="13"/>
      <c r="EX67" s="13"/>
      <c r="EY67" s="13"/>
      <c r="EZ67" s="13"/>
      <c r="FA67" s="13"/>
      <c r="FB67" s="13"/>
      <c r="FC67" s="13"/>
      <c r="FD67" s="13"/>
      <c r="FE67" s="13"/>
      <c r="FF67" s="13"/>
      <c r="FG67" s="13"/>
      <c r="FH67" s="13"/>
      <c r="FI67" s="13"/>
      <c r="FJ67" s="13"/>
      <c r="FK67" s="13"/>
      <c r="FL67" s="13"/>
      <c r="FM67" s="13"/>
      <c r="FN67" s="13"/>
      <c r="FO67" s="13"/>
      <c r="FP67" s="13"/>
      <c r="FQ67" s="13"/>
      <c r="FR67" s="13"/>
      <c r="FS67" s="13"/>
      <c r="FT67" s="13"/>
      <c r="FU67" s="13"/>
      <c r="FV67" s="13"/>
      <c r="FW67" s="13"/>
      <c r="FX67" s="13"/>
      <c r="FY67" s="13"/>
      <c r="FZ67" s="13"/>
      <c r="GA67" s="13"/>
      <c r="GB67" s="13"/>
      <c r="GC67" s="13"/>
      <c r="GD67" s="13"/>
      <c r="GE67" s="13"/>
      <c r="GF67" s="13"/>
      <c r="GG67" s="13"/>
      <c r="GH67" s="13"/>
      <c r="GI67" s="13"/>
      <c r="GJ67" s="13"/>
      <c r="GK67" s="13"/>
      <c r="GL67" s="13"/>
      <c r="GM67" s="13"/>
      <c r="GN67" s="13"/>
      <c r="GO67" s="13"/>
      <c r="GP67" s="13"/>
      <c r="GQ67" s="13"/>
      <c r="GR67" s="13"/>
      <c r="GS67" s="13"/>
      <c r="GT67" s="13"/>
      <c r="GU67" s="13"/>
      <c r="GV67" s="13"/>
      <c r="GW67" s="13"/>
      <c r="GX67" s="13"/>
      <c r="GY67" s="13"/>
      <c r="GZ67" s="13"/>
      <c r="HA67" s="13"/>
      <c r="HB67" s="13"/>
    </row>
    <row r="68" spans="1:210" s="10" customFormat="1" ht="25.5" x14ac:dyDescent="0.2">
      <c r="A68" s="83" t="s">
        <v>55</v>
      </c>
      <c r="B68" s="76">
        <v>967.5</v>
      </c>
      <c r="C68" s="76"/>
      <c r="D68" s="76">
        <v>967.5</v>
      </c>
      <c r="E68" s="84">
        <v>100</v>
      </c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  <c r="CV68" s="13"/>
      <c r="CW68" s="13"/>
      <c r="CX68" s="13"/>
      <c r="CY68" s="13"/>
      <c r="CZ68" s="13"/>
      <c r="DA68" s="13"/>
      <c r="DB68" s="13"/>
      <c r="DC68" s="13"/>
      <c r="DD68" s="13"/>
      <c r="DE68" s="13"/>
      <c r="DF68" s="13"/>
      <c r="DG68" s="13"/>
      <c r="DH68" s="13"/>
      <c r="DI68" s="13"/>
      <c r="DJ68" s="13"/>
      <c r="DK68" s="13"/>
      <c r="DL68" s="13"/>
      <c r="DM68" s="13"/>
      <c r="DN68" s="13"/>
      <c r="DO68" s="13"/>
      <c r="DP68" s="13"/>
      <c r="DQ68" s="13"/>
      <c r="DR68" s="13"/>
      <c r="DS68" s="13"/>
      <c r="DT68" s="13"/>
      <c r="DU68" s="13"/>
      <c r="DV68" s="13"/>
      <c r="DW68" s="13"/>
      <c r="DX68" s="13"/>
      <c r="DY68" s="13"/>
      <c r="DZ68" s="13"/>
      <c r="EA68" s="13"/>
      <c r="EB68" s="13"/>
      <c r="EC68" s="13"/>
      <c r="ED68" s="13"/>
      <c r="EE68" s="13"/>
      <c r="EF68" s="13"/>
      <c r="EG68" s="13"/>
      <c r="EH68" s="13"/>
      <c r="EI68" s="13"/>
      <c r="EJ68" s="13"/>
      <c r="EK68" s="13"/>
      <c r="EL68" s="13"/>
      <c r="EM68" s="13"/>
      <c r="EN68" s="13"/>
      <c r="EO68" s="13"/>
      <c r="EP68" s="13"/>
      <c r="EQ68" s="13"/>
      <c r="ER68" s="13"/>
      <c r="ES68" s="13"/>
      <c r="ET68" s="13"/>
      <c r="EU68" s="13"/>
      <c r="EV68" s="13"/>
      <c r="EW68" s="13"/>
      <c r="EX68" s="13"/>
      <c r="EY68" s="13"/>
      <c r="EZ68" s="13"/>
      <c r="FA68" s="13"/>
      <c r="FB68" s="13"/>
      <c r="FC68" s="13"/>
      <c r="FD68" s="13"/>
      <c r="FE68" s="13"/>
      <c r="FF68" s="13"/>
      <c r="FG68" s="13"/>
      <c r="FH68" s="13"/>
      <c r="FI68" s="13"/>
      <c r="FJ68" s="13"/>
      <c r="FK68" s="13"/>
      <c r="FL68" s="13"/>
      <c r="FM68" s="13"/>
      <c r="FN68" s="13"/>
      <c r="FO68" s="13"/>
      <c r="FP68" s="13"/>
      <c r="FQ68" s="13"/>
      <c r="FR68" s="13"/>
      <c r="FS68" s="13"/>
      <c r="FT68" s="13"/>
      <c r="FU68" s="13"/>
      <c r="FV68" s="13"/>
      <c r="FW68" s="13"/>
      <c r="FX68" s="13"/>
      <c r="FY68" s="13"/>
      <c r="FZ68" s="13"/>
      <c r="GA68" s="13"/>
      <c r="GB68" s="13"/>
      <c r="GC68" s="13"/>
      <c r="GD68" s="13"/>
      <c r="GE68" s="13"/>
      <c r="GF68" s="13"/>
      <c r="GG68" s="13"/>
      <c r="GH68" s="13"/>
      <c r="GI68" s="13"/>
      <c r="GJ68" s="13"/>
      <c r="GK68" s="13"/>
      <c r="GL68" s="13"/>
      <c r="GM68" s="13"/>
      <c r="GN68" s="13"/>
      <c r="GO68" s="13"/>
      <c r="GP68" s="13"/>
      <c r="GQ68" s="13"/>
      <c r="GR68" s="13"/>
      <c r="GS68" s="13"/>
      <c r="GT68" s="13"/>
      <c r="GU68" s="13"/>
      <c r="GV68" s="13"/>
      <c r="GW68" s="13"/>
      <c r="GX68" s="13"/>
      <c r="GY68" s="13"/>
      <c r="GZ68" s="13"/>
      <c r="HA68" s="13"/>
      <c r="HB68" s="13"/>
    </row>
    <row r="69" spans="1:210" s="3" customFormat="1" ht="12.75" x14ac:dyDescent="0.2">
      <c r="A69" s="85" t="s">
        <v>42</v>
      </c>
      <c r="B69" s="78">
        <v>967.5</v>
      </c>
      <c r="C69" s="78"/>
      <c r="D69" s="78">
        <v>967.5</v>
      </c>
      <c r="E69" s="86">
        <v>100</v>
      </c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13"/>
      <c r="DF69" s="13"/>
      <c r="DG69" s="13"/>
      <c r="DH69" s="13"/>
      <c r="DI69" s="13"/>
      <c r="DJ69" s="13"/>
      <c r="DK69" s="13"/>
      <c r="DL69" s="13"/>
      <c r="DM69" s="13"/>
      <c r="DN69" s="13"/>
      <c r="DO69" s="13"/>
      <c r="DP69" s="13"/>
      <c r="DQ69" s="13"/>
      <c r="DR69" s="13"/>
      <c r="DS69" s="13"/>
      <c r="DT69" s="13"/>
      <c r="DU69" s="13"/>
      <c r="DV69" s="13"/>
      <c r="DW69" s="13"/>
      <c r="DX69" s="13"/>
      <c r="DY69" s="13"/>
      <c r="DZ69" s="13"/>
      <c r="EA69" s="13"/>
      <c r="EB69" s="13"/>
      <c r="EC69" s="13"/>
      <c r="ED69" s="13"/>
      <c r="EE69" s="13"/>
      <c r="EF69" s="13"/>
      <c r="EG69" s="13"/>
      <c r="EH69" s="13"/>
      <c r="EI69" s="13"/>
      <c r="EJ69" s="13"/>
      <c r="EK69" s="13"/>
      <c r="EL69" s="13"/>
      <c r="EM69" s="13"/>
      <c r="EN69" s="13"/>
      <c r="EO69" s="13"/>
      <c r="EP69" s="13"/>
      <c r="EQ69" s="13"/>
      <c r="ER69" s="13"/>
      <c r="ES69" s="13"/>
      <c r="ET69" s="13"/>
      <c r="EU69" s="13"/>
      <c r="EV69" s="13"/>
      <c r="EW69" s="13"/>
      <c r="EX69" s="13"/>
      <c r="EY69" s="13"/>
      <c r="EZ69" s="13"/>
      <c r="FA69" s="13"/>
      <c r="FB69" s="13"/>
      <c r="FC69" s="13"/>
      <c r="FD69" s="13"/>
      <c r="FE69" s="13"/>
      <c r="FF69" s="13"/>
      <c r="FG69" s="13"/>
      <c r="FH69" s="13"/>
      <c r="FI69" s="13"/>
      <c r="FJ69" s="13"/>
      <c r="FK69" s="13"/>
      <c r="FL69" s="13"/>
      <c r="FM69" s="13"/>
      <c r="FN69" s="13"/>
      <c r="FO69" s="13"/>
      <c r="FP69" s="13"/>
      <c r="FQ69" s="13"/>
      <c r="FR69" s="13"/>
      <c r="FS69" s="13"/>
      <c r="FT69" s="13"/>
      <c r="FU69" s="13"/>
      <c r="FV69" s="13"/>
      <c r="FW69" s="13"/>
      <c r="FX69" s="13"/>
      <c r="FY69" s="13"/>
      <c r="FZ69" s="13"/>
      <c r="GA69" s="13"/>
      <c r="GB69" s="13"/>
      <c r="GC69" s="13"/>
      <c r="GD69" s="13"/>
      <c r="GE69" s="13"/>
      <c r="GF69" s="13"/>
      <c r="GG69" s="13"/>
      <c r="GH69" s="13"/>
      <c r="GI69" s="13"/>
      <c r="GJ69" s="13"/>
      <c r="GK69" s="13"/>
      <c r="GL69" s="13"/>
      <c r="GM69" s="13"/>
      <c r="GN69" s="13"/>
      <c r="GO69" s="13"/>
      <c r="GP69" s="13"/>
      <c r="GQ69" s="13"/>
      <c r="GR69" s="13"/>
      <c r="GS69" s="13"/>
      <c r="GT69" s="13"/>
      <c r="GU69" s="13"/>
      <c r="GV69" s="13"/>
      <c r="GW69" s="13"/>
      <c r="GX69" s="13"/>
      <c r="GY69" s="13"/>
      <c r="GZ69" s="13"/>
      <c r="HA69" s="13"/>
      <c r="HB69" s="13"/>
    </row>
    <row r="70" spans="1:210" s="3" customFormat="1" ht="12.75" x14ac:dyDescent="0.2">
      <c r="A70" s="87" t="s">
        <v>23</v>
      </c>
      <c r="B70" s="5">
        <v>967.5</v>
      </c>
      <c r="C70" s="5"/>
      <c r="D70" s="5">
        <v>967.5</v>
      </c>
      <c r="E70" s="36">
        <v>100</v>
      </c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13"/>
      <c r="DF70" s="13"/>
      <c r="DG70" s="13"/>
      <c r="DH70" s="13"/>
      <c r="DI70" s="13"/>
      <c r="DJ70" s="13"/>
      <c r="DK70" s="13"/>
      <c r="DL70" s="13"/>
      <c r="DM70" s="13"/>
      <c r="DN70" s="13"/>
      <c r="DO70" s="13"/>
      <c r="DP70" s="13"/>
      <c r="DQ70" s="13"/>
      <c r="DR70" s="13"/>
      <c r="DS70" s="13"/>
      <c r="DT70" s="13"/>
      <c r="DU70" s="13"/>
      <c r="DV70" s="13"/>
      <c r="DW70" s="13"/>
      <c r="DX70" s="13"/>
      <c r="DY70" s="13"/>
      <c r="DZ70" s="13"/>
      <c r="EA70" s="13"/>
      <c r="EB70" s="13"/>
      <c r="EC70" s="13"/>
      <c r="ED70" s="13"/>
      <c r="EE70" s="13"/>
      <c r="EF70" s="13"/>
      <c r="EG70" s="13"/>
      <c r="EH70" s="13"/>
      <c r="EI70" s="13"/>
      <c r="EJ70" s="13"/>
      <c r="EK70" s="13"/>
      <c r="EL70" s="13"/>
      <c r="EM70" s="13"/>
      <c r="EN70" s="13"/>
      <c r="EO70" s="13"/>
      <c r="EP70" s="13"/>
      <c r="EQ70" s="13"/>
      <c r="ER70" s="13"/>
      <c r="ES70" s="13"/>
      <c r="ET70" s="13"/>
      <c r="EU70" s="13"/>
      <c r="EV70" s="13"/>
      <c r="EW70" s="13"/>
      <c r="EX70" s="13"/>
      <c r="EY70" s="13"/>
      <c r="EZ70" s="13"/>
      <c r="FA70" s="13"/>
      <c r="FB70" s="13"/>
      <c r="FC70" s="13"/>
      <c r="FD70" s="13"/>
      <c r="FE70" s="13"/>
      <c r="FF70" s="13"/>
      <c r="FG70" s="13"/>
      <c r="FH70" s="13"/>
      <c r="FI70" s="13"/>
      <c r="FJ70" s="13"/>
      <c r="FK70" s="13"/>
      <c r="FL70" s="13"/>
      <c r="FM70" s="13"/>
      <c r="FN70" s="13"/>
      <c r="FO70" s="13"/>
      <c r="FP70" s="13"/>
      <c r="FQ70" s="13"/>
      <c r="FR70" s="13"/>
      <c r="FS70" s="13"/>
      <c r="FT70" s="13"/>
      <c r="FU70" s="13"/>
      <c r="FV70" s="13"/>
      <c r="FW70" s="13"/>
      <c r="FX70" s="13"/>
      <c r="FY70" s="13"/>
      <c r="FZ70" s="13"/>
      <c r="GA70" s="13"/>
      <c r="GB70" s="13"/>
      <c r="GC70" s="13"/>
      <c r="GD70" s="13"/>
      <c r="GE70" s="13"/>
      <c r="GF70" s="13"/>
      <c r="GG70" s="13"/>
      <c r="GH70" s="13"/>
      <c r="GI70" s="13"/>
      <c r="GJ70" s="13"/>
      <c r="GK70" s="13"/>
      <c r="GL70" s="13"/>
      <c r="GM70" s="13"/>
      <c r="GN70" s="13"/>
      <c r="GO70" s="13"/>
      <c r="GP70" s="13"/>
      <c r="GQ70" s="13"/>
      <c r="GR70" s="13"/>
      <c r="GS70" s="13"/>
      <c r="GT70" s="13"/>
      <c r="GU70" s="13"/>
      <c r="GV70" s="13"/>
      <c r="GW70" s="13"/>
      <c r="GX70" s="13"/>
      <c r="GY70" s="13"/>
      <c r="GZ70" s="13"/>
      <c r="HA70" s="13"/>
      <c r="HB70" s="13"/>
    </row>
    <row r="71" spans="1:210" s="3" customFormat="1" ht="12.75" x14ac:dyDescent="0.2">
      <c r="A71" s="87" t="s">
        <v>30</v>
      </c>
      <c r="B71" s="5">
        <v>967.5</v>
      </c>
      <c r="C71" s="5"/>
      <c r="D71" s="5">
        <v>967.5</v>
      </c>
      <c r="E71" s="36">
        <v>100</v>
      </c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3"/>
      <c r="DF71" s="13"/>
      <c r="DG71" s="13"/>
      <c r="DH71" s="13"/>
      <c r="DI71" s="13"/>
      <c r="DJ71" s="13"/>
      <c r="DK71" s="13"/>
      <c r="DL71" s="13"/>
      <c r="DM71" s="13"/>
      <c r="DN71" s="13"/>
      <c r="DO71" s="13"/>
      <c r="DP71" s="13"/>
      <c r="DQ71" s="13"/>
      <c r="DR71" s="13"/>
      <c r="DS71" s="13"/>
      <c r="DT71" s="13"/>
      <c r="DU71" s="13"/>
      <c r="DV71" s="13"/>
      <c r="DW71" s="13"/>
      <c r="DX71" s="13"/>
      <c r="DY71" s="13"/>
      <c r="DZ71" s="13"/>
      <c r="EA71" s="13"/>
      <c r="EB71" s="13"/>
      <c r="EC71" s="13"/>
      <c r="ED71" s="13"/>
      <c r="EE71" s="13"/>
      <c r="EF71" s="13"/>
      <c r="EG71" s="13"/>
      <c r="EH71" s="13"/>
      <c r="EI71" s="13"/>
      <c r="EJ71" s="13"/>
      <c r="EK71" s="13"/>
      <c r="EL71" s="13"/>
      <c r="EM71" s="13"/>
      <c r="EN71" s="13"/>
      <c r="EO71" s="13"/>
      <c r="EP71" s="13"/>
      <c r="EQ71" s="13"/>
      <c r="ER71" s="13"/>
      <c r="ES71" s="13"/>
      <c r="ET71" s="13"/>
      <c r="EU71" s="13"/>
      <c r="EV71" s="13"/>
      <c r="EW71" s="13"/>
      <c r="EX71" s="13"/>
      <c r="EY71" s="13"/>
      <c r="EZ71" s="13"/>
      <c r="FA71" s="13"/>
      <c r="FB71" s="13"/>
      <c r="FC71" s="13"/>
      <c r="FD71" s="13"/>
      <c r="FE71" s="13"/>
      <c r="FF71" s="13"/>
      <c r="FG71" s="13"/>
      <c r="FH71" s="13"/>
      <c r="FI71" s="13"/>
      <c r="FJ71" s="13"/>
      <c r="FK71" s="13"/>
      <c r="FL71" s="13"/>
      <c r="FM71" s="13"/>
      <c r="FN71" s="13"/>
      <c r="FO71" s="13"/>
      <c r="FP71" s="13"/>
      <c r="FQ71" s="13"/>
      <c r="FR71" s="13"/>
      <c r="FS71" s="13"/>
      <c r="FT71" s="13"/>
      <c r="FU71" s="13"/>
      <c r="FV71" s="13"/>
      <c r="FW71" s="13"/>
      <c r="FX71" s="13"/>
      <c r="FY71" s="13"/>
      <c r="FZ71" s="13"/>
      <c r="GA71" s="13"/>
      <c r="GB71" s="13"/>
      <c r="GC71" s="13"/>
      <c r="GD71" s="13"/>
      <c r="GE71" s="13"/>
      <c r="GF71" s="13"/>
      <c r="GG71" s="13"/>
      <c r="GH71" s="13"/>
      <c r="GI71" s="13"/>
      <c r="GJ71" s="13"/>
      <c r="GK71" s="13"/>
      <c r="GL71" s="13"/>
      <c r="GM71" s="13"/>
      <c r="GN71" s="13"/>
      <c r="GO71" s="13"/>
      <c r="GP71" s="13"/>
      <c r="GQ71" s="13"/>
      <c r="GR71" s="13"/>
      <c r="GS71" s="13"/>
      <c r="GT71" s="13"/>
      <c r="GU71" s="13"/>
      <c r="GV71" s="13"/>
      <c r="GW71" s="13"/>
      <c r="GX71" s="13"/>
      <c r="GY71" s="13"/>
      <c r="GZ71" s="13"/>
      <c r="HA71" s="13"/>
      <c r="HB71" s="13"/>
    </row>
    <row r="72" spans="1:210" s="3" customFormat="1" ht="25.5" x14ac:dyDescent="0.2">
      <c r="A72" s="81" t="s">
        <v>56</v>
      </c>
      <c r="B72" s="97">
        <v>3340.39</v>
      </c>
      <c r="C72" s="97"/>
      <c r="D72" s="97">
        <v>3340.39</v>
      </c>
      <c r="E72" s="82">
        <v>100</v>
      </c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3"/>
      <c r="DB72" s="13"/>
      <c r="DC72" s="13"/>
      <c r="DD72" s="13"/>
      <c r="DE72" s="13"/>
      <c r="DF72" s="13"/>
      <c r="DG72" s="13"/>
      <c r="DH72" s="13"/>
      <c r="DI72" s="13"/>
      <c r="DJ72" s="13"/>
      <c r="DK72" s="13"/>
      <c r="DL72" s="13"/>
      <c r="DM72" s="13"/>
      <c r="DN72" s="13"/>
      <c r="DO72" s="13"/>
      <c r="DP72" s="13"/>
      <c r="DQ72" s="13"/>
      <c r="DR72" s="13"/>
      <c r="DS72" s="13"/>
      <c r="DT72" s="13"/>
      <c r="DU72" s="13"/>
      <c r="DV72" s="13"/>
      <c r="DW72" s="13"/>
      <c r="DX72" s="13"/>
      <c r="DY72" s="13"/>
      <c r="DZ72" s="13"/>
      <c r="EA72" s="13"/>
      <c r="EB72" s="13"/>
      <c r="EC72" s="13"/>
      <c r="ED72" s="13"/>
      <c r="EE72" s="13"/>
      <c r="EF72" s="13"/>
      <c r="EG72" s="13"/>
      <c r="EH72" s="13"/>
      <c r="EI72" s="13"/>
      <c r="EJ72" s="13"/>
      <c r="EK72" s="13"/>
      <c r="EL72" s="13"/>
      <c r="EM72" s="13"/>
      <c r="EN72" s="13"/>
      <c r="EO72" s="13"/>
      <c r="EP72" s="13"/>
      <c r="EQ72" s="13"/>
      <c r="ER72" s="13"/>
      <c r="ES72" s="13"/>
      <c r="ET72" s="13"/>
      <c r="EU72" s="13"/>
      <c r="EV72" s="13"/>
      <c r="EW72" s="13"/>
      <c r="EX72" s="13"/>
      <c r="EY72" s="13"/>
      <c r="EZ72" s="13"/>
      <c r="FA72" s="13"/>
      <c r="FB72" s="13"/>
      <c r="FC72" s="13"/>
      <c r="FD72" s="13"/>
      <c r="FE72" s="13"/>
      <c r="FF72" s="13"/>
      <c r="FG72" s="13"/>
      <c r="FH72" s="13"/>
      <c r="FI72" s="13"/>
      <c r="FJ72" s="13"/>
      <c r="FK72" s="13"/>
      <c r="FL72" s="13"/>
      <c r="FM72" s="13"/>
      <c r="FN72" s="13"/>
      <c r="FO72" s="13"/>
      <c r="FP72" s="13"/>
      <c r="FQ72" s="13"/>
      <c r="FR72" s="13"/>
      <c r="FS72" s="13"/>
      <c r="FT72" s="13"/>
      <c r="FU72" s="13"/>
      <c r="FV72" s="13"/>
      <c r="FW72" s="13"/>
      <c r="FX72" s="13"/>
      <c r="FY72" s="13"/>
      <c r="FZ72" s="13"/>
      <c r="GA72" s="13"/>
      <c r="GB72" s="13"/>
      <c r="GC72" s="13"/>
      <c r="GD72" s="13"/>
      <c r="GE72" s="13"/>
      <c r="GF72" s="13"/>
      <c r="GG72" s="13"/>
      <c r="GH72" s="13"/>
      <c r="GI72" s="13"/>
      <c r="GJ72" s="13"/>
      <c r="GK72" s="13"/>
      <c r="GL72" s="13"/>
      <c r="GM72" s="13"/>
      <c r="GN72" s="13"/>
      <c r="GO72" s="13"/>
      <c r="GP72" s="13"/>
      <c r="GQ72" s="13"/>
      <c r="GR72" s="13"/>
      <c r="GS72" s="13"/>
      <c r="GT72" s="13"/>
      <c r="GU72" s="13"/>
      <c r="GV72" s="13"/>
      <c r="GW72" s="13"/>
      <c r="GX72" s="13"/>
      <c r="GY72" s="13"/>
      <c r="GZ72" s="13"/>
      <c r="HA72" s="13"/>
      <c r="HB72" s="13"/>
    </row>
    <row r="73" spans="1:210" s="10" customFormat="1" ht="12.75" x14ac:dyDescent="0.2">
      <c r="A73" s="83" t="s">
        <v>57</v>
      </c>
      <c r="B73" s="77">
        <v>3340.39</v>
      </c>
      <c r="C73" s="77"/>
      <c r="D73" s="77">
        <v>3340.39</v>
      </c>
      <c r="E73" s="84">
        <v>100</v>
      </c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3"/>
      <c r="CW73" s="13"/>
      <c r="CX73" s="13"/>
      <c r="CY73" s="13"/>
      <c r="CZ73" s="13"/>
      <c r="DA73" s="13"/>
      <c r="DB73" s="13"/>
      <c r="DC73" s="13"/>
      <c r="DD73" s="13"/>
      <c r="DE73" s="13"/>
      <c r="DF73" s="13"/>
      <c r="DG73" s="13"/>
      <c r="DH73" s="13"/>
      <c r="DI73" s="13"/>
      <c r="DJ73" s="13"/>
      <c r="DK73" s="13"/>
      <c r="DL73" s="13"/>
      <c r="DM73" s="13"/>
      <c r="DN73" s="13"/>
      <c r="DO73" s="13"/>
      <c r="DP73" s="13"/>
      <c r="DQ73" s="13"/>
      <c r="DR73" s="13"/>
      <c r="DS73" s="13"/>
      <c r="DT73" s="13"/>
      <c r="DU73" s="13"/>
      <c r="DV73" s="13"/>
      <c r="DW73" s="13"/>
      <c r="DX73" s="13"/>
      <c r="DY73" s="13"/>
      <c r="DZ73" s="13"/>
      <c r="EA73" s="13"/>
      <c r="EB73" s="13"/>
      <c r="EC73" s="13"/>
      <c r="ED73" s="13"/>
      <c r="EE73" s="13"/>
      <c r="EF73" s="13"/>
      <c r="EG73" s="13"/>
      <c r="EH73" s="13"/>
      <c r="EI73" s="13"/>
      <c r="EJ73" s="13"/>
      <c r="EK73" s="13"/>
      <c r="EL73" s="13"/>
      <c r="EM73" s="13"/>
      <c r="EN73" s="13"/>
      <c r="EO73" s="13"/>
      <c r="EP73" s="13"/>
      <c r="EQ73" s="13"/>
      <c r="ER73" s="13"/>
      <c r="ES73" s="13"/>
      <c r="ET73" s="13"/>
      <c r="EU73" s="13"/>
      <c r="EV73" s="13"/>
      <c r="EW73" s="13"/>
      <c r="EX73" s="13"/>
      <c r="EY73" s="13"/>
      <c r="EZ73" s="13"/>
      <c r="FA73" s="13"/>
      <c r="FB73" s="13"/>
      <c r="FC73" s="13"/>
      <c r="FD73" s="13"/>
      <c r="FE73" s="13"/>
      <c r="FF73" s="13"/>
      <c r="FG73" s="13"/>
      <c r="FH73" s="13"/>
      <c r="FI73" s="13"/>
      <c r="FJ73" s="13"/>
      <c r="FK73" s="13"/>
      <c r="FL73" s="13"/>
      <c r="FM73" s="13"/>
      <c r="FN73" s="13"/>
      <c r="FO73" s="13"/>
      <c r="FP73" s="13"/>
      <c r="FQ73" s="13"/>
      <c r="FR73" s="13"/>
      <c r="FS73" s="13"/>
      <c r="FT73" s="13"/>
      <c r="FU73" s="13"/>
      <c r="FV73" s="13"/>
      <c r="FW73" s="13"/>
      <c r="FX73" s="13"/>
      <c r="FY73" s="13"/>
      <c r="FZ73" s="13"/>
      <c r="GA73" s="13"/>
      <c r="GB73" s="13"/>
      <c r="GC73" s="13"/>
      <c r="GD73" s="13"/>
      <c r="GE73" s="13"/>
      <c r="GF73" s="13"/>
      <c r="GG73" s="13"/>
      <c r="GH73" s="13"/>
      <c r="GI73" s="13"/>
      <c r="GJ73" s="13"/>
      <c r="GK73" s="13"/>
      <c r="GL73" s="13"/>
      <c r="GM73" s="13"/>
      <c r="GN73" s="13"/>
      <c r="GO73" s="13"/>
      <c r="GP73" s="13"/>
      <c r="GQ73" s="13"/>
      <c r="GR73" s="13"/>
      <c r="GS73" s="13"/>
      <c r="GT73" s="13"/>
      <c r="GU73" s="13"/>
      <c r="GV73" s="13"/>
      <c r="GW73" s="13"/>
      <c r="GX73" s="13"/>
      <c r="GY73" s="13"/>
      <c r="GZ73" s="13"/>
      <c r="HA73" s="13"/>
      <c r="HB73" s="13"/>
    </row>
    <row r="74" spans="1:210" s="3" customFormat="1" ht="12.75" x14ac:dyDescent="0.2">
      <c r="A74" s="85" t="s">
        <v>41</v>
      </c>
      <c r="B74" s="78">
        <v>265.45</v>
      </c>
      <c r="C74" s="79"/>
      <c r="D74" s="78">
        <v>265.45</v>
      </c>
      <c r="E74" s="86">
        <v>100</v>
      </c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3"/>
      <c r="CZ74" s="13"/>
      <c r="DA74" s="13"/>
      <c r="DB74" s="13"/>
      <c r="DC74" s="13"/>
      <c r="DD74" s="13"/>
      <c r="DE74" s="13"/>
      <c r="DF74" s="13"/>
      <c r="DG74" s="13"/>
      <c r="DH74" s="13"/>
      <c r="DI74" s="13"/>
      <c r="DJ74" s="13"/>
      <c r="DK74" s="13"/>
      <c r="DL74" s="13"/>
      <c r="DM74" s="13"/>
      <c r="DN74" s="13"/>
      <c r="DO74" s="13"/>
      <c r="DP74" s="13"/>
      <c r="DQ74" s="13"/>
      <c r="DR74" s="13"/>
      <c r="DS74" s="13"/>
      <c r="DT74" s="13"/>
      <c r="DU74" s="13"/>
      <c r="DV74" s="13"/>
      <c r="DW74" s="13"/>
      <c r="DX74" s="13"/>
      <c r="DY74" s="13"/>
      <c r="DZ74" s="13"/>
      <c r="EA74" s="13"/>
      <c r="EB74" s="13"/>
      <c r="EC74" s="13"/>
      <c r="ED74" s="13"/>
      <c r="EE74" s="13"/>
      <c r="EF74" s="13"/>
      <c r="EG74" s="13"/>
      <c r="EH74" s="13"/>
      <c r="EI74" s="13"/>
      <c r="EJ74" s="13"/>
      <c r="EK74" s="13"/>
      <c r="EL74" s="13"/>
      <c r="EM74" s="13"/>
      <c r="EN74" s="13"/>
      <c r="EO74" s="13"/>
      <c r="EP74" s="13"/>
      <c r="EQ74" s="13"/>
      <c r="ER74" s="13"/>
      <c r="ES74" s="13"/>
      <c r="ET74" s="13"/>
      <c r="EU74" s="13"/>
      <c r="EV74" s="13"/>
      <c r="EW74" s="13"/>
      <c r="EX74" s="13"/>
      <c r="EY74" s="13"/>
      <c r="EZ74" s="13"/>
      <c r="FA74" s="13"/>
      <c r="FB74" s="13"/>
      <c r="FC74" s="13"/>
      <c r="FD74" s="13"/>
      <c r="FE74" s="13"/>
      <c r="FF74" s="13"/>
      <c r="FG74" s="13"/>
      <c r="FH74" s="13"/>
      <c r="FI74" s="13"/>
      <c r="FJ74" s="13"/>
      <c r="FK74" s="13"/>
      <c r="FL74" s="13"/>
      <c r="FM74" s="13"/>
      <c r="FN74" s="13"/>
      <c r="FO74" s="13"/>
      <c r="FP74" s="13"/>
      <c r="FQ74" s="13"/>
      <c r="FR74" s="13"/>
      <c r="FS74" s="13"/>
      <c r="FT74" s="13"/>
      <c r="FU74" s="13"/>
      <c r="FV74" s="13"/>
      <c r="FW74" s="13"/>
      <c r="FX74" s="13"/>
      <c r="FY74" s="13"/>
      <c r="FZ74" s="13"/>
      <c r="GA74" s="13"/>
      <c r="GB74" s="13"/>
      <c r="GC74" s="13"/>
      <c r="GD74" s="13"/>
      <c r="GE74" s="13"/>
      <c r="GF74" s="13"/>
      <c r="GG74" s="13"/>
      <c r="GH74" s="13"/>
      <c r="GI74" s="13"/>
      <c r="GJ74" s="13"/>
      <c r="GK74" s="13"/>
      <c r="GL74" s="13"/>
      <c r="GM74" s="13"/>
      <c r="GN74" s="13"/>
      <c r="GO74" s="13"/>
      <c r="GP74" s="13"/>
      <c r="GQ74" s="13"/>
      <c r="GR74" s="13"/>
      <c r="GS74" s="13"/>
      <c r="GT74" s="13"/>
      <c r="GU74" s="13"/>
      <c r="GV74" s="13"/>
      <c r="GW74" s="13"/>
      <c r="GX74" s="13"/>
      <c r="GY74" s="13"/>
      <c r="GZ74" s="13"/>
      <c r="HA74" s="13"/>
      <c r="HB74" s="13"/>
    </row>
    <row r="75" spans="1:210" s="3" customFormat="1" ht="12.75" x14ac:dyDescent="0.2">
      <c r="A75" s="87" t="s">
        <v>31</v>
      </c>
      <c r="B75" s="5">
        <v>265.45</v>
      </c>
      <c r="C75" s="2"/>
      <c r="D75" s="5">
        <v>265.45</v>
      </c>
      <c r="E75" s="36">
        <v>100</v>
      </c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3"/>
      <c r="CZ75" s="13"/>
      <c r="DA75" s="13"/>
      <c r="DB75" s="13"/>
      <c r="DC75" s="13"/>
      <c r="DD75" s="13"/>
      <c r="DE75" s="13"/>
      <c r="DF75" s="13"/>
      <c r="DG75" s="13"/>
      <c r="DH75" s="13"/>
      <c r="DI75" s="13"/>
      <c r="DJ75" s="13"/>
      <c r="DK75" s="13"/>
      <c r="DL75" s="13"/>
      <c r="DM75" s="13"/>
      <c r="DN75" s="13"/>
      <c r="DO75" s="13"/>
      <c r="DP75" s="13"/>
      <c r="DQ75" s="13"/>
      <c r="DR75" s="13"/>
      <c r="DS75" s="13"/>
      <c r="DT75" s="13"/>
      <c r="DU75" s="13"/>
      <c r="DV75" s="13"/>
      <c r="DW75" s="13"/>
      <c r="DX75" s="13"/>
      <c r="DY75" s="13"/>
      <c r="DZ75" s="13"/>
      <c r="EA75" s="13"/>
      <c r="EB75" s="13"/>
      <c r="EC75" s="13"/>
      <c r="ED75" s="13"/>
      <c r="EE75" s="13"/>
      <c r="EF75" s="13"/>
      <c r="EG75" s="13"/>
      <c r="EH75" s="13"/>
      <c r="EI75" s="13"/>
      <c r="EJ75" s="13"/>
      <c r="EK75" s="13"/>
      <c r="EL75" s="13"/>
      <c r="EM75" s="13"/>
      <c r="EN75" s="13"/>
      <c r="EO75" s="13"/>
      <c r="EP75" s="13"/>
      <c r="EQ75" s="13"/>
      <c r="ER75" s="13"/>
      <c r="ES75" s="13"/>
      <c r="ET75" s="13"/>
      <c r="EU75" s="13"/>
      <c r="EV75" s="13"/>
      <c r="EW75" s="13"/>
      <c r="EX75" s="13"/>
      <c r="EY75" s="13"/>
      <c r="EZ75" s="13"/>
      <c r="FA75" s="13"/>
      <c r="FB75" s="13"/>
      <c r="FC75" s="13"/>
      <c r="FD75" s="13"/>
      <c r="FE75" s="13"/>
      <c r="FF75" s="13"/>
      <c r="FG75" s="13"/>
      <c r="FH75" s="13"/>
      <c r="FI75" s="13"/>
      <c r="FJ75" s="13"/>
      <c r="FK75" s="13"/>
      <c r="FL75" s="13"/>
      <c r="FM75" s="13"/>
      <c r="FN75" s="13"/>
      <c r="FO75" s="13"/>
      <c r="FP75" s="13"/>
      <c r="FQ75" s="13"/>
      <c r="FR75" s="13"/>
      <c r="FS75" s="13"/>
      <c r="FT75" s="13"/>
      <c r="FU75" s="13"/>
      <c r="FV75" s="13"/>
      <c r="FW75" s="13"/>
      <c r="FX75" s="13"/>
      <c r="FY75" s="13"/>
      <c r="FZ75" s="13"/>
      <c r="GA75" s="13"/>
      <c r="GB75" s="13"/>
      <c r="GC75" s="13"/>
      <c r="GD75" s="13"/>
      <c r="GE75" s="13"/>
      <c r="GF75" s="13"/>
      <c r="GG75" s="13"/>
      <c r="GH75" s="13"/>
      <c r="GI75" s="13"/>
      <c r="GJ75" s="13"/>
      <c r="GK75" s="13"/>
      <c r="GL75" s="13"/>
      <c r="GM75" s="13"/>
      <c r="GN75" s="13"/>
      <c r="GO75" s="13"/>
      <c r="GP75" s="13"/>
      <c r="GQ75" s="13"/>
      <c r="GR75" s="13"/>
      <c r="GS75" s="13"/>
      <c r="GT75" s="13"/>
      <c r="GU75" s="13"/>
      <c r="GV75" s="13"/>
      <c r="GW75" s="13"/>
      <c r="GX75" s="13"/>
      <c r="GY75" s="13"/>
      <c r="GZ75" s="13"/>
      <c r="HA75" s="13"/>
      <c r="HB75" s="13"/>
    </row>
    <row r="76" spans="1:210" s="3" customFormat="1" ht="25.5" x14ac:dyDescent="0.2">
      <c r="A76" s="87" t="s">
        <v>32</v>
      </c>
      <c r="B76" s="5">
        <v>265.45</v>
      </c>
      <c r="C76" s="2"/>
      <c r="D76" s="5">
        <v>265.45</v>
      </c>
      <c r="E76" s="36">
        <v>100</v>
      </c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  <c r="CW76" s="13"/>
      <c r="CX76" s="13"/>
      <c r="CY76" s="13"/>
      <c r="CZ76" s="13"/>
      <c r="DA76" s="13"/>
      <c r="DB76" s="13"/>
      <c r="DC76" s="13"/>
      <c r="DD76" s="13"/>
      <c r="DE76" s="13"/>
      <c r="DF76" s="13"/>
      <c r="DG76" s="13"/>
      <c r="DH76" s="13"/>
      <c r="DI76" s="13"/>
      <c r="DJ76" s="13"/>
      <c r="DK76" s="13"/>
      <c r="DL76" s="13"/>
      <c r="DM76" s="13"/>
      <c r="DN76" s="13"/>
      <c r="DO76" s="13"/>
      <c r="DP76" s="13"/>
      <c r="DQ76" s="13"/>
      <c r="DR76" s="13"/>
      <c r="DS76" s="13"/>
      <c r="DT76" s="13"/>
      <c r="DU76" s="13"/>
      <c r="DV76" s="13"/>
      <c r="DW76" s="13"/>
      <c r="DX76" s="13"/>
      <c r="DY76" s="13"/>
      <c r="DZ76" s="13"/>
      <c r="EA76" s="13"/>
      <c r="EB76" s="13"/>
      <c r="EC76" s="13"/>
      <c r="ED76" s="13"/>
      <c r="EE76" s="13"/>
      <c r="EF76" s="13"/>
      <c r="EG76" s="13"/>
      <c r="EH76" s="13"/>
      <c r="EI76" s="13"/>
      <c r="EJ76" s="13"/>
      <c r="EK76" s="13"/>
      <c r="EL76" s="13"/>
      <c r="EM76" s="13"/>
      <c r="EN76" s="13"/>
      <c r="EO76" s="13"/>
      <c r="EP76" s="13"/>
      <c r="EQ76" s="13"/>
      <c r="ER76" s="13"/>
      <c r="ES76" s="13"/>
      <c r="ET76" s="13"/>
      <c r="EU76" s="13"/>
      <c r="EV76" s="13"/>
      <c r="EW76" s="13"/>
      <c r="EX76" s="13"/>
      <c r="EY76" s="13"/>
      <c r="EZ76" s="13"/>
      <c r="FA76" s="13"/>
      <c r="FB76" s="13"/>
      <c r="FC76" s="13"/>
      <c r="FD76" s="13"/>
      <c r="FE76" s="13"/>
      <c r="FF76" s="13"/>
      <c r="FG76" s="13"/>
      <c r="FH76" s="13"/>
      <c r="FI76" s="13"/>
      <c r="FJ76" s="13"/>
      <c r="FK76" s="13"/>
      <c r="FL76" s="13"/>
      <c r="FM76" s="13"/>
      <c r="FN76" s="13"/>
      <c r="FO76" s="13"/>
      <c r="FP76" s="13"/>
      <c r="FQ76" s="13"/>
      <c r="FR76" s="13"/>
      <c r="FS76" s="13"/>
      <c r="FT76" s="13"/>
      <c r="FU76" s="13"/>
      <c r="FV76" s="13"/>
      <c r="FW76" s="13"/>
      <c r="FX76" s="13"/>
      <c r="FY76" s="13"/>
      <c r="FZ76" s="13"/>
      <c r="GA76" s="13"/>
      <c r="GB76" s="13"/>
      <c r="GC76" s="13"/>
      <c r="GD76" s="13"/>
      <c r="GE76" s="13"/>
      <c r="GF76" s="13"/>
      <c r="GG76" s="13"/>
      <c r="GH76" s="13"/>
      <c r="GI76" s="13"/>
      <c r="GJ76" s="13"/>
      <c r="GK76" s="13"/>
      <c r="GL76" s="13"/>
      <c r="GM76" s="13"/>
      <c r="GN76" s="13"/>
      <c r="GO76" s="13"/>
      <c r="GP76" s="13"/>
      <c r="GQ76" s="13"/>
      <c r="GR76" s="13"/>
      <c r="GS76" s="13"/>
      <c r="GT76" s="13"/>
      <c r="GU76" s="13"/>
      <c r="GV76" s="13"/>
      <c r="GW76" s="13"/>
      <c r="GX76" s="13"/>
      <c r="GY76" s="13"/>
      <c r="GZ76" s="13"/>
      <c r="HA76" s="13"/>
      <c r="HB76" s="13"/>
    </row>
    <row r="77" spans="1:210" s="3" customFormat="1" ht="25.5" x14ac:dyDescent="0.2">
      <c r="A77" s="85" t="s">
        <v>45</v>
      </c>
      <c r="B77" s="80">
        <v>2036.9</v>
      </c>
      <c r="C77" s="80"/>
      <c r="D77" s="80">
        <v>2036.9</v>
      </c>
      <c r="E77" s="86">
        <v>100</v>
      </c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  <c r="CS77" s="13"/>
      <c r="CT77" s="13"/>
      <c r="CU77" s="13"/>
      <c r="CV77" s="13"/>
      <c r="CW77" s="13"/>
      <c r="CX77" s="13"/>
      <c r="CY77" s="13"/>
      <c r="CZ77" s="13"/>
      <c r="DA77" s="13"/>
      <c r="DB77" s="13"/>
      <c r="DC77" s="13"/>
      <c r="DD77" s="13"/>
      <c r="DE77" s="13"/>
      <c r="DF77" s="13"/>
      <c r="DG77" s="13"/>
      <c r="DH77" s="13"/>
      <c r="DI77" s="13"/>
      <c r="DJ77" s="13"/>
      <c r="DK77" s="13"/>
      <c r="DL77" s="13"/>
      <c r="DM77" s="13"/>
      <c r="DN77" s="13"/>
      <c r="DO77" s="13"/>
      <c r="DP77" s="13"/>
      <c r="DQ77" s="13"/>
      <c r="DR77" s="13"/>
      <c r="DS77" s="13"/>
      <c r="DT77" s="13"/>
      <c r="DU77" s="13"/>
      <c r="DV77" s="13"/>
      <c r="DW77" s="13"/>
      <c r="DX77" s="13"/>
      <c r="DY77" s="13"/>
      <c r="DZ77" s="13"/>
      <c r="EA77" s="13"/>
      <c r="EB77" s="13"/>
      <c r="EC77" s="13"/>
      <c r="ED77" s="13"/>
      <c r="EE77" s="13"/>
      <c r="EF77" s="13"/>
      <c r="EG77" s="13"/>
      <c r="EH77" s="13"/>
      <c r="EI77" s="13"/>
      <c r="EJ77" s="13"/>
      <c r="EK77" s="13"/>
      <c r="EL77" s="13"/>
      <c r="EM77" s="13"/>
      <c r="EN77" s="13"/>
      <c r="EO77" s="13"/>
      <c r="EP77" s="13"/>
      <c r="EQ77" s="13"/>
      <c r="ER77" s="13"/>
      <c r="ES77" s="13"/>
      <c r="ET77" s="13"/>
      <c r="EU77" s="13"/>
      <c r="EV77" s="13"/>
      <c r="EW77" s="13"/>
      <c r="EX77" s="13"/>
      <c r="EY77" s="13"/>
      <c r="EZ77" s="13"/>
      <c r="FA77" s="13"/>
      <c r="FB77" s="13"/>
      <c r="FC77" s="13"/>
      <c r="FD77" s="13"/>
      <c r="FE77" s="13"/>
      <c r="FF77" s="13"/>
      <c r="FG77" s="13"/>
      <c r="FH77" s="13"/>
      <c r="FI77" s="13"/>
      <c r="FJ77" s="13"/>
      <c r="FK77" s="13"/>
      <c r="FL77" s="13"/>
      <c r="FM77" s="13"/>
      <c r="FN77" s="13"/>
      <c r="FO77" s="13"/>
      <c r="FP77" s="13"/>
      <c r="FQ77" s="13"/>
      <c r="FR77" s="13"/>
      <c r="FS77" s="13"/>
      <c r="FT77" s="13"/>
      <c r="FU77" s="13"/>
      <c r="FV77" s="13"/>
      <c r="FW77" s="13"/>
      <c r="FX77" s="13"/>
      <c r="FY77" s="13"/>
      <c r="FZ77" s="13"/>
      <c r="GA77" s="13"/>
      <c r="GB77" s="13"/>
      <c r="GC77" s="13"/>
      <c r="GD77" s="13"/>
      <c r="GE77" s="13"/>
      <c r="GF77" s="13"/>
      <c r="GG77" s="13"/>
      <c r="GH77" s="13"/>
      <c r="GI77" s="13"/>
      <c r="GJ77" s="13"/>
      <c r="GK77" s="13"/>
      <c r="GL77" s="13"/>
      <c r="GM77" s="13"/>
      <c r="GN77" s="13"/>
      <c r="GO77" s="13"/>
      <c r="GP77" s="13"/>
      <c r="GQ77" s="13"/>
      <c r="GR77" s="13"/>
      <c r="GS77" s="13"/>
      <c r="GT77" s="13"/>
      <c r="GU77" s="13"/>
      <c r="GV77" s="13"/>
      <c r="GW77" s="13"/>
      <c r="GX77" s="13"/>
      <c r="GY77" s="13"/>
      <c r="GZ77" s="13"/>
      <c r="HA77" s="13"/>
      <c r="HB77" s="13"/>
    </row>
    <row r="78" spans="1:210" s="3" customFormat="1" ht="12.75" x14ac:dyDescent="0.2">
      <c r="A78" s="87" t="s">
        <v>31</v>
      </c>
      <c r="B78" s="4">
        <v>2036.9</v>
      </c>
      <c r="C78" s="4"/>
      <c r="D78" s="4">
        <v>2036.9</v>
      </c>
      <c r="E78" s="36">
        <v>100</v>
      </c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13"/>
      <c r="CZ78" s="13"/>
      <c r="DA78" s="13"/>
      <c r="DB78" s="13"/>
      <c r="DC78" s="13"/>
      <c r="DD78" s="13"/>
      <c r="DE78" s="13"/>
      <c r="DF78" s="13"/>
      <c r="DG78" s="13"/>
      <c r="DH78" s="13"/>
      <c r="DI78" s="13"/>
      <c r="DJ78" s="13"/>
      <c r="DK78" s="13"/>
      <c r="DL78" s="13"/>
      <c r="DM78" s="13"/>
      <c r="DN78" s="13"/>
      <c r="DO78" s="13"/>
      <c r="DP78" s="13"/>
      <c r="DQ78" s="13"/>
      <c r="DR78" s="13"/>
      <c r="DS78" s="13"/>
      <c r="DT78" s="13"/>
      <c r="DU78" s="13"/>
      <c r="DV78" s="13"/>
      <c r="DW78" s="13"/>
      <c r="DX78" s="13"/>
      <c r="DY78" s="13"/>
      <c r="DZ78" s="13"/>
      <c r="EA78" s="13"/>
      <c r="EB78" s="13"/>
      <c r="EC78" s="13"/>
      <c r="ED78" s="13"/>
      <c r="EE78" s="13"/>
      <c r="EF78" s="13"/>
      <c r="EG78" s="13"/>
      <c r="EH78" s="13"/>
      <c r="EI78" s="13"/>
      <c r="EJ78" s="13"/>
      <c r="EK78" s="13"/>
      <c r="EL78" s="13"/>
      <c r="EM78" s="13"/>
      <c r="EN78" s="13"/>
      <c r="EO78" s="13"/>
      <c r="EP78" s="13"/>
      <c r="EQ78" s="13"/>
      <c r="ER78" s="13"/>
      <c r="ES78" s="13"/>
      <c r="ET78" s="13"/>
      <c r="EU78" s="13"/>
      <c r="EV78" s="13"/>
      <c r="EW78" s="13"/>
      <c r="EX78" s="13"/>
      <c r="EY78" s="13"/>
      <c r="EZ78" s="13"/>
      <c r="FA78" s="13"/>
      <c r="FB78" s="13"/>
      <c r="FC78" s="13"/>
      <c r="FD78" s="13"/>
      <c r="FE78" s="13"/>
      <c r="FF78" s="13"/>
      <c r="FG78" s="13"/>
      <c r="FH78" s="13"/>
      <c r="FI78" s="13"/>
      <c r="FJ78" s="13"/>
      <c r="FK78" s="13"/>
      <c r="FL78" s="13"/>
      <c r="FM78" s="13"/>
      <c r="FN78" s="13"/>
      <c r="FO78" s="13"/>
      <c r="FP78" s="13"/>
      <c r="FQ78" s="13"/>
      <c r="FR78" s="13"/>
      <c r="FS78" s="13"/>
      <c r="FT78" s="13"/>
      <c r="FU78" s="13"/>
      <c r="FV78" s="13"/>
      <c r="FW78" s="13"/>
      <c r="FX78" s="13"/>
      <c r="FY78" s="13"/>
      <c r="FZ78" s="13"/>
      <c r="GA78" s="13"/>
      <c r="GB78" s="13"/>
      <c r="GC78" s="13"/>
      <c r="GD78" s="13"/>
      <c r="GE78" s="13"/>
      <c r="GF78" s="13"/>
      <c r="GG78" s="13"/>
      <c r="GH78" s="13"/>
      <c r="GI78" s="13"/>
      <c r="GJ78" s="13"/>
      <c r="GK78" s="13"/>
      <c r="GL78" s="13"/>
      <c r="GM78" s="13"/>
      <c r="GN78" s="13"/>
      <c r="GO78" s="13"/>
      <c r="GP78" s="13"/>
      <c r="GQ78" s="13"/>
      <c r="GR78" s="13"/>
      <c r="GS78" s="13"/>
      <c r="GT78" s="13"/>
      <c r="GU78" s="13"/>
      <c r="GV78" s="13"/>
      <c r="GW78" s="13"/>
      <c r="GX78" s="13"/>
      <c r="GY78" s="13"/>
      <c r="GZ78" s="13"/>
      <c r="HA78" s="13"/>
      <c r="HB78" s="13"/>
    </row>
    <row r="79" spans="1:210" s="3" customFormat="1" ht="25.5" x14ac:dyDescent="0.2">
      <c r="A79" s="87" t="s">
        <v>32</v>
      </c>
      <c r="B79" s="4">
        <v>2036.9</v>
      </c>
      <c r="C79" s="4"/>
      <c r="D79" s="4">
        <v>2036.9</v>
      </c>
      <c r="E79" s="36">
        <v>100</v>
      </c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13"/>
      <c r="CZ79" s="13"/>
      <c r="DA79" s="13"/>
      <c r="DB79" s="13"/>
      <c r="DC79" s="13"/>
      <c r="DD79" s="13"/>
      <c r="DE79" s="13"/>
      <c r="DF79" s="13"/>
      <c r="DG79" s="13"/>
      <c r="DH79" s="13"/>
      <c r="DI79" s="13"/>
      <c r="DJ79" s="13"/>
      <c r="DK79" s="13"/>
      <c r="DL79" s="13"/>
      <c r="DM79" s="13"/>
      <c r="DN79" s="13"/>
      <c r="DO79" s="13"/>
      <c r="DP79" s="13"/>
      <c r="DQ79" s="13"/>
      <c r="DR79" s="13"/>
      <c r="DS79" s="13"/>
      <c r="DT79" s="13"/>
      <c r="DU79" s="13"/>
      <c r="DV79" s="13"/>
      <c r="DW79" s="13"/>
      <c r="DX79" s="13"/>
      <c r="DY79" s="13"/>
      <c r="DZ79" s="13"/>
      <c r="EA79" s="13"/>
      <c r="EB79" s="13"/>
      <c r="EC79" s="13"/>
      <c r="ED79" s="13"/>
      <c r="EE79" s="13"/>
      <c r="EF79" s="13"/>
      <c r="EG79" s="13"/>
      <c r="EH79" s="13"/>
      <c r="EI79" s="13"/>
      <c r="EJ79" s="13"/>
      <c r="EK79" s="13"/>
      <c r="EL79" s="13"/>
      <c r="EM79" s="13"/>
      <c r="EN79" s="13"/>
      <c r="EO79" s="13"/>
      <c r="EP79" s="13"/>
      <c r="EQ79" s="13"/>
      <c r="ER79" s="13"/>
      <c r="ES79" s="13"/>
      <c r="ET79" s="13"/>
      <c r="EU79" s="13"/>
      <c r="EV79" s="13"/>
      <c r="EW79" s="13"/>
      <c r="EX79" s="13"/>
      <c r="EY79" s="13"/>
      <c r="EZ79" s="13"/>
      <c r="FA79" s="13"/>
      <c r="FB79" s="13"/>
      <c r="FC79" s="13"/>
      <c r="FD79" s="13"/>
      <c r="FE79" s="13"/>
      <c r="FF79" s="13"/>
      <c r="FG79" s="13"/>
      <c r="FH79" s="13"/>
      <c r="FI79" s="13"/>
      <c r="FJ79" s="13"/>
      <c r="FK79" s="13"/>
      <c r="FL79" s="13"/>
      <c r="FM79" s="13"/>
      <c r="FN79" s="13"/>
      <c r="FO79" s="13"/>
      <c r="FP79" s="13"/>
      <c r="FQ79" s="13"/>
      <c r="FR79" s="13"/>
      <c r="FS79" s="13"/>
      <c r="FT79" s="13"/>
      <c r="FU79" s="13"/>
      <c r="FV79" s="13"/>
      <c r="FW79" s="13"/>
      <c r="FX79" s="13"/>
      <c r="FY79" s="13"/>
      <c r="FZ79" s="13"/>
      <c r="GA79" s="13"/>
      <c r="GB79" s="13"/>
      <c r="GC79" s="13"/>
      <c r="GD79" s="13"/>
      <c r="GE79" s="13"/>
      <c r="GF79" s="13"/>
      <c r="GG79" s="13"/>
      <c r="GH79" s="13"/>
      <c r="GI79" s="13"/>
      <c r="GJ79" s="13"/>
      <c r="GK79" s="13"/>
      <c r="GL79" s="13"/>
      <c r="GM79" s="13"/>
      <c r="GN79" s="13"/>
      <c r="GO79" s="13"/>
      <c r="GP79" s="13"/>
      <c r="GQ79" s="13"/>
      <c r="GR79" s="13"/>
      <c r="GS79" s="13"/>
      <c r="GT79" s="13"/>
      <c r="GU79" s="13"/>
      <c r="GV79" s="13"/>
      <c r="GW79" s="13"/>
      <c r="GX79" s="13"/>
      <c r="GY79" s="13"/>
      <c r="GZ79" s="13"/>
      <c r="HA79" s="13"/>
      <c r="HB79" s="13"/>
    </row>
    <row r="80" spans="1:210" s="3" customFormat="1" ht="25.5" x14ac:dyDescent="0.2">
      <c r="A80" s="85" t="s">
        <v>46</v>
      </c>
      <c r="B80" s="78">
        <v>265.45</v>
      </c>
      <c r="C80" s="79"/>
      <c r="D80" s="78">
        <v>265.45</v>
      </c>
      <c r="E80" s="86">
        <v>100</v>
      </c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  <c r="CW80" s="13"/>
      <c r="CX80" s="13"/>
      <c r="CY80" s="13"/>
      <c r="CZ80" s="13"/>
      <c r="DA80" s="13"/>
      <c r="DB80" s="13"/>
      <c r="DC80" s="13"/>
      <c r="DD80" s="13"/>
      <c r="DE80" s="13"/>
      <c r="DF80" s="13"/>
      <c r="DG80" s="13"/>
      <c r="DH80" s="13"/>
      <c r="DI80" s="13"/>
      <c r="DJ80" s="13"/>
      <c r="DK80" s="13"/>
      <c r="DL80" s="13"/>
      <c r="DM80" s="13"/>
      <c r="DN80" s="13"/>
      <c r="DO80" s="13"/>
      <c r="DP80" s="13"/>
      <c r="DQ80" s="13"/>
      <c r="DR80" s="13"/>
      <c r="DS80" s="13"/>
      <c r="DT80" s="13"/>
      <c r="DU80" s="13"/>
      <c r="DV80" s="13"/>
      <c r="DW80" s="13"/>
      <c r="DX80" s="13"/>
      <c r="DY80" s="13"/>
      <c r="DZ80" s="13"/>
      <c r="EA80" s="13"/>
      <c r="EB80" s="13"/>
      <c r="EC80" s="13"/>
      <c r="ED80" s="13"/>
      <c r="EE80" s="13"/>
      <c r="EF80" s="13"/>
      <c r="EG80" s="13"/>
      <c r="EH80" s="13"/>
      <c r="EI80" s="13"/>
      <c r="EJ80" s="13"/>
      <c r="EK80" s="13"/>
      <c r="EL80" s="13"/>
      <c r="EM80" s="13"/>
      <c r="EN80" s="13"/>
      <c r="EO80" s="13"/>
      <c r="EP80" s="13"/>
      <c r="EQ80" s="13"/>
      <c r="ER80" s="13"/>
      <c r="ES80" s="13"/>
      <c r="ET80" s="13"/>
      <c r="EU80" s="13"/>
      <c r="EV80" s="13"/>
      <c r="EW80" s="13"/>
      <c r="EX80" s="13"/>
      <c r="EY80" s="13"/>
      <c r="EZ80" s="13"/>
      <c r="FA80" s="13"/>
      <c r="FB80" s="13"/>
      <c r="FC80" s="13"/>
      <c r="FD80" s="13"/>
      <c r="FE80" s="13"/>
      <c r="FF80" s="13"/>
      <c r="FG80" s="13"/>
      <c r="FH80" s="13"/>
      <c r="FI80" s="13"/>
      <c r="FJ80" s="13"/>
      <c r="FK80" s="13"/>
      <c r="FL80" s="13"/>
      <c r="FM80" s="13"/>
      <c r="FN80" s="13"/>
      <c r="FO80" s="13"/>
      <c r="FP80" s="13"/>
      <c r="FQ80" s="13"/>
      <c r="FR80" s="13"/>
      <c r="FS80" s="13"/>
      <c r="FT80" s="13"/>
      <c r="FU80" s="13"/>
      <c r="FV80" s="13"/>
      <c r="FW80" s="13"/>
      <c r="FX80" s="13"/>
      <c r="FY80" s="13"/>
      <c r="FZ80" s="13"/>
      <c r="GA80" s="13"/>
      <c r="GB80" s="13"/>
      <c r="GC80" s="13"/>
      <c r="GD80" s="13"/>
      <c r="GE80" s="13"/>
      <c r="GF80" s="13"/>
      <c r="GG80" s="13"/>
      <c r="GH80" s="13"/>
      <c r="GI80" s="13"/>
      <c r="GJ80" s="13"/>
      <c r="GK80" s="13"/>
      <c r="GL80" s="13"/>
      <c r="GM80" s="13"/>
      <c r="GN80" s="13"/>
      <c r="GO80" s="13"/>
      <c r="GP80" s="13"/>
      <c r="GQ80" s="13"/>
      <c r="GR80" s="13"/>
      <c r="GS80" s="13"/>
      <c r="GT80" s="13"/>
      <c r="GU80" s="13"/>
      <c r="GV80" s="13"/>
      <c r="GW80" s="13"/>
      <c r="GX80" s="13"/>
      <c r="GY80" s="13"/>
      <c r="GZ80" s="13"/>
      <c r="HA80" s="13"/>
      <c r="HB80" s="13"/>
    </row>
    <row r="81" spans="1:210" s="3" customFormat="1" ht="12.75" x14ac:dyDescent="0.2">
      <c r="A81" s="87" t="s">
        <v>31</v>
      </c>
      <c r="B81" s="5">
        <v>265.45</v>
      </c>
      <c r="C81" s="2"/>
      <c r="D81" s="5">
        <v>265.45</v>
      </c>
      <c r="E81" s="36">
        <v>100</v>
      </c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13"/>
      <c r="CO81" s="13"/>
      <c r="CP81" s="13"/>
      <c r="CQ81" s="13"/>
      <c r="CR81" s="13"/>
      <c r="CS81" s="13"/>
      <c r="CT81" s="13"/>
      <c r="CU81" s="13"/>
      <c r="CV81" s="13"/>
      <c r="CW81" s="13"/>
      <c r="CX81" s="13"/>
      <c r="CY81" s="13"/>
      <c r="CZ81" s="13"/>
      <c r="DA81" s="13"/>
      <c r="DB81" s="13"/>
      <c r="DC81" s="13"/>
      <c r="DD81" s="13"/>
      <c r="DE81" s="13"/>
      <c r="DF81" s="13"/>
      <c r="DG81" s="13"/>
      <c r="DH81" s="13"/>
      <c r="DI81" s="13"/>
      <c r="DJ81" s="13"/>
      <c r="DK81" s="13"/>
      <c r="DL81" s="13"/>
      <c r="DM81" s="13"/>
      <c r="DN81" s="13"/>
      <c r="DO81" s="13"/>
      <c r="DP81" s="13"/>
      <c r="DQ81" s="13"/>
      <c r="DR81" s="13"/>
      <c r="DS81" s="13"/>
      <c r="DT81" s="13"/>
      <c r="DU81" s="13"/>
      <c r="DV81" s="13"/>
      <c r="DW81" s="13"/>
      <c r="DX81" s="13"/>
      <c r="DY81" s="13"/>
      <c r="DZ81" s="13"/>
      <c r="EA81" s="13"/>
      <c r="EB81" s="13"/>
      <c r="EC81" s="13"/>
      <c r="ED81" s="13"/>
      <c r="EE81" s="13"/>
      <c r="EF81" s="13"/>
      <c r="EG81" s="13"/>
      <c r="EH81" s="13"/>
      <c r="EI81" s="13"/>
      <c r="EJ81" s="13"/>
      <c r="EK81" s="13"/>
      <c r="EL81" s="13"/>
      <c r="EM81" s="13"/>
      <c r="EN81" s="13"/>
      <c r="EO81" s="13"/>
      <c r="EP81" s="13"/>
      <c r="EQ81" s="13"/>
      <c r="ER81" s="13"/>
      <c r="ES81" s="13"/>
      <c r="ET81" s="13"/>
      <c r="EU81" s="13"/>
      <c r="EV81" s="13"/>
      <c r="EW81" s="13"/>
      <c r="EX81" s="13"/>
      <c r="EY81" s="13"/>
      <c r="EZ81" s="13"/>
      <c r="FA81" s="13"/>
      <c r="FB81" s="13"/>
      <c r="FC81" s="13"/>
      <c r="FD81" s="13"/>
      <c r="FE81" s="13"/>
      <c r="FF81" s="13"/>
      <c r="FG81" s="13"/>
      <c r="FH81" s="13"/>
      <c r="FI81" s="13"/>
      <c r="FJ81" s="13"/>
      <c r="FK81" s="13"/>
      <c r="FL81" s="13"/>
      <c r="FM81" s="13"/>
      <c r="FN81" s="13"/>
      <c r="FO81" s="13"/>
      <c r="FP81" s="13"/>
      <c r="FQ81" s="13"/>
      <c r="FR81" s="13"/>
      <c r="FS81" s="13"/>
      <c r="FT81" s="13"/>
      <c r="FU81" s="13"/>
      <c r="FV81" s="13"/>
      <c r="FW81" s="13"/>
      <c r="FX81" s="13"/>
      <c r="FY81" s="13"/>
      <c r="FZ81" s="13"/>
      <c r="GA81" s="13"/>
      <c r="GB81" s="13"/>
      <c r="GC81" s="13"/>
      <c r="GD81" s="13"/>
      <c r="GE81" s="13"/>
      <c r="GF81" s="13"/>
      <c r="GG81" s="13"/>
      <c r="GH81" s="13"/>
      <c r="GI81" s="13"/>
      <c r="GJ81" s="13"/>
      <c r="GK81" s="13"/>
      <c r="GL81" s="13"/>
      <c r="GM81" s="13"/>
      <c r="GN81" s="13"/>
      <c r="GO81" s="13"/>
      <c r="GP81" s="13"/>
      <c r="GQ81" s="13"/>
      <c r="GR81" s="13"/>
      <c r="GS81" s="13"/>
      <c r="GT81" s="13"/>
      <c r="GU81" s="13"/>
      <c r="GV81" s="13"/>
      <c r="GW81" s="13"/>
      <c r="GX81" s="13"/>
      <c r="GY81" s="13"/>
      <c r="GZ81" s="13"/>
      <c r="HA81" s="13"/>
      <c r="HB81" s="13"/>
    </row>
    <row r="82" spans="1:210" s="3" customFormat="1" ht="25.5" x14ac:dyDescent="0.2">
      <c r="A82" s="87" t="s">
        <v>32</v>
      </c>
      <c r="B82" s="5">
        <v>265.45</v>
      </c>
      <c r="C82" s="2"/>
      <c r="D82" s="5">
        <v>265.45</v>
      </c>
      <c r="E82" s="36">
        <v>100</v>
      </c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  <c r="CU82" s="13"/>
      <c r="CV82" s="13"/>
      <c r="CW82" s="13"/>
      <c r="CX82" s="13"/>
      <c r="CY82" s="13"/>
      <c r="CZ82" s="13"/>
      <c r="DA82" s="13"/>
      <c r="DB82" s="13"/>
      <c r="DC82" s="13"/>
      <c r="DD82" s="13"/>
      <c r="DE82" s="13"/>
      <c r="DF82" s="13"/>
      <c r="DG82" s="13"/>
      <c r="DH82" s="13"/>
      <c r="DI82" s="13"/>
      <c r="DJ82" s="13"/>
      <c r="DK82" s="13"/>
      <c r="DL82" s="13"/>
      <c r="DM82" s="13"/>
      <c r="DN82" s="13"/>
      <c r="DO82" s="13"/>
      <c r="DP82" s="13"/>
      <c r="DQ82" s="13"/>
      <c r="DR82" s="13"/>
      <c r="DS82" s="13"/>
      <c r="DT82" s="13"/>
      <c r="DU82" s="13"/>
      <c r="DV82" s="13"/>
      <c r="DW82" s="13"/>
      <c r="DX82" s="13"/>
      <c r="DY82" s="13"/>
      <c r="DZ82" s="13"/>
      <c r="EA82" s="13"/>
      <c r="EB82" s="13"/>
      <c r="EC82" s="13"/>
      <c r="ED82" s="13"/>
      <c r="EE82" s="13"/>
      <c r="EF82" s="13"/>
      <c r="EG82" s="13"/>
      <c r="EH82" s="13"/>
      <c r="EI82" s="13"/>
      <c r="EJ82" s="13"/>
      <c r="EK82" s="13"/>
      <c r="EL82" s="13"/>
      <c r="EM82" s="13"/>
      <c r="EN82" s="13"/>
      <c r="EO82" s="13"/>
      <c r="EP82" s="13"/>
      <c r="EQ82" s="13"/>
      <c r="ER82" s="13"/>
      <c r="ES82" s="13"/>
      <c r="ET82" s="13"/>
      <c r="EU82" s="13"/>
      <c r="EV82" s="13"/>
      <c r="EW82" s="13"/>
      <c r="EX82" s="13"/>
      <c r="EY82" s="13"/>
      <c r="EZ82" s="13"/>
      <c r="FA82" s="13"/>
      <c r="FB82" s="13"/>
      <c r="FC82" s="13"/>
      <c r="FD82" s="13"/>
      <c r="FE82" s="13"/>
      <c r="FF82" s="13"/>
      <c r="FG82" s="13"/>
      <c r="FH82" s="13"/>
      <c r="FI82" s="13"/>
      <c r="FJ82" s="13"/>
      <c r="FK82" s="13"/>
      <c r="FL82" s="13"/>
      <c r="FM82" s="13"/>
      <c r="FN82" s="13"/>
      <c r="FO82" s="13"/>
      <c r="FP82" s="13"/>
      <c r="FQ82" s="13"/>
      <c r="FR82" s="13"/>
      <c r="FS82" s="13"/>
      <c r="FT82" s="13"/>
      <c r="FU82" s="13"/>
      <c r="FV82" s="13"/>
      <c r="FW82" s="13"/>
      <c r="FX82" s="13"/>
      <c r="FY82" s="13"/>
      <c r="FZ82" s="13"/>
      <c r="GA82" s="13"/>
      <c r="GB82" s="13"/>
      <c r="GC82" s="13"/>
      <c r="GD82" s="13"/>
      <c r="GE82" s="13"/>
      <c r="GF82" s="13"/>
      <c r="GG82" s="13"/>
      <c r="GH82" s="13"/>
      <c r="GI82" s="13"/>
      <c r="GJ82" s="13"/>
      <c r="GK82" s="13"/>
      <c r="GL82" s="13"/>
      <c r="GM82" s="13"/>
      <c r="GN82" s="13"/>
      <c r="GO82" s="13"/>
      <c r="GP82" s="13"/>
      <c r="GQ82" s="13"/>
      <c r="GR82" s="13"/>
      <c r="GS82" s="13"/>
      <c r="GT82" s="13"/>
      <c r="GU82" s="13"/>
      <c r="GV82" s="13"/>
      <c r="GW82" s="13"/>
      <c r="GX82" s="13"/>
      <c r="GY82" s="13"/>
      <c r="GZ82" s="13"/>
      <c r="HA82" s="13"/>
      <c r="HB82" s="13"/>
    </row>
    <row r="83" spans="1:210" s="3" customFormat="1" ht="12.75" x14ac:dyDescent="0.2">
      <c r="A83" s="85" t="s">
        <v>42</v>
      </c>
      <c r="B83" s="78">
        <v>66.36</v>
      </c>
      <c r="C83" s="79"/>
      <c r="D83" s="78">
        <v>66.36</v>
      </c>
      <c r="E83" s="86">
        <v>100</v>
      </c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3"/>
      <c r="CW83" s="13"/>
      <c r="CX83" s="13"/>
      <c r="CY83" s="13"/>
      <c r="CZ83" s="13"/>
      <c r="DA83" s="13"/>
      <c r="DB83" s="13"/>
      <c r="DC83" s="13"/>
      <c r="DD83" s="13"/>
      <c r="DE83" s="13"/>
      <c r="DF83" s="13"/>
      <c r="DG83" s="13"/>
      <c r="DH83" s="13"/>
      <c r="DI83" s="13"/>
      <c r="DJ83" s="13"/>
      <c r="DK83" s="13"/>
      <c r="DL83" s="13"/>
      <c r="DM83" s="13"/>
      <c r="DN83" s="13"/>
      <c r="DO83" s="13"/>
      <c r="DP83" s="13"/>
      <c r="DQ83" s="13"/>
      <c r="DR83" s="13"/>
      <c r="DS83" s="13"/>
      <c r="DT83" s="13"/>
      <c r="DU83" s="13"/>
      <c r="DV83" s="13"/>
      <c r="DW83" s="13"/>
      <c r="DX83" s="13"/>
      <c r="DY83" s="13"/>
      <c r="DZ83" s="13"/>
      <c r="EA83" s="13"/>
      <c r="EB83" s="13"/>
      <c r="EC83" s="13"/>
      <c r="ED83" s="13"/>
      <c r="EE83" s="13"/>
      <c r="EF83" s="13"/>
      <c r="EG83" s="13"/>
      <c r="EH83" s="13"/>
      <c r="EI83" s="13"/>
      <c r="EJ83" s="13"/>
      <c r="EK83" s="13"/>
      <c r="EL83" s="13"/>
      <c r="EM83" s="13"/>
      <c r="EN83" s="13"/>
      <c r="EO83" s="13"/>
      <c r="EP83" s="13"/>
      <c r="EQ83" s="13"/>
      <c r="ER83" s="13"/>
      <c r="ES83" s="13"/>
      <c r="ET83" s="13"/>
      <c r="EU83" s="13"/>
      <c r="EV83" s="13"/>
      <c r="EW83" s="13"/>
      <c r="EX83" s="13"/>
      <c r="EY83" s="13"/>
      <c r="EZ83" s="13"/>
      <c r="FA83" s="13"/>
      <c r="FB83" s="13"/>
      <c r="FC83" s="13"/>
      <c r="FD83" s="13"/>
      <c r="FE83" s="13"/>
      <c r="FF83" s="13"/>
      <c r="FG83" s="13"/>
      <c r="FH83" s="13"/>
      <c r="FI83" s="13"/>
      <c r="FJ83" s="13"/>
      <c r="FK83" s="13"/>
      <c r="FL83" s="13"/>
      <c r="FM83" s="13"/>
      <c r="FN83" s="13"/>
      <c r="FO83" s="13"/>
      <c r="FP83" s="13"/>
      <c r="FQ83" s="13"/>
      <c r="FR83" s="13"/>
      <c r="FS83" s="13"/>
      <c r="FT83" s="13"/>
      <c r="FU83" s="13"/>
      <c r="FV83" s="13"/>
      <c r="FW83" s="13"/>
      <c r="FX83" s="13"/>
      <c r="FY83" s="13"/>
      <c r="FZ83" s="13"/>
      <c r="GA83" s="13"/>
      <c r="GB83" s="13"/>
      <c r="GC83" s="13"/>
      <c r="GD83" s="13"/>
      <c r="GE83" s="13"/>
      <c r="GF83" s="13"/>
      <c r="GG83" s="13"/>
      <c r="GH83" s="13"/>
      <c r="GI83" s="13"/>
      <c r="GJ83" s="13"/>
      <c r="GK83" s="13"/>
      <c r="GL83" s="13"/>
      <c r="GM83" s="13"/>
      <c r="GN83" s="13"/>
      <c r="GO83" s="13"/>
      <c r="GP83" s="13"/>
      <c r="GQ83" s="13"/>
      <c r="GR83" s="13"/>
      <c r="GS83" s="13"/>
      <c r="GT83" s="13"/>
      <c r="GU83" s="13"/>
      <c r="GV83" s="13"/>
      <c r="GW83" s="13"/>
      <c r="GX83" s="13"/>
      <c r="GY83" s="13"/>
      <c r="GZ83" s="13"/>
      <c r="HA83" s="13"/>
      <c r="HB83" s="13"/>
    </row>
    <row r="84" spans="1:210" s="3" customFormat="1" ht="12.75" x14ac:dyDescent="0.2">
      <c r="A84" s="87" t="s">
        <v>31</v>
      </c>
      <c r="B84" s="5">
        <v>66.36</v>
      </c>
      <c r="C84" s="2"/>
      <c r="D84" s="5">
        <v>66.36</v>
      </c>
      <c r="E84" s="36">
        <v>100</v>
      </c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  <c r="CA84" s="13"/>
      <c r="CB84" s="13"/>
      <c r="CC84" s="13"/>
      <c r="CD84" s="13"/>
      <c r="CE84" s="13"/>
      <c r="CF84" s="13"/>
      <c r="CG84" s="13"/>
      <c r="CH84" s="13"/>
      <c r="CI84" s="13"/>
      <c r="CJ84" s="13"/>
      <c r="CK84" s="13"/>
      <c r="CL84" s="13"/>
      <c r="CM84" s="13"/>
      <c r="CN84" s="13"/>
      <c r="CO84" s="13"/>
      <c r="CP84" s="13"/>
      <c r="CQ84" s="13"/>
      <c r="CR84" s="13"/>
      <c r="CS84" s="13"/>
      <c r="CT84" s="13"/>
      <c r="CU84" s="13"/>
      <c r="CV84" s="13"/>
      <c r="CW84" s="13"/>
      <c r="CX84" s="13"/>
      <c r="CY84" s="13"/>
      <c r="CZ84" s="13"/>
      <c r="DA84" s="13"/>
      <c r="DB84" s="13"/>
      <c r="DC84" s="13"/>
      <c r="DD84" s="13"/>
      <c r="DE84" s="13"/>
      <c r="DF84" s="13"/>
      <c r="DG84" s="13"/>
      <c r="DH84" s="13"/>
      <c r="DI84" s="13"/>
      <c r="DJ84" s="13"/>
      <c r="DK84" s="13"/>
      <c r="DL84" s="13"/>
      <c r="DM84" s="13"/>
      <c r="DN84" s="13"/>
      <c r="DO84" s="13"/>
      <c r="DP84" s="13"/>
      <c r="DQ84" s="13"/>
      <c r="DR84" s="13"/>
      <c r="DS84" s="13"/>
      <c r="DT84" s="13"/>
      <c r="DU84" s="13"/>
      <c r="DV84" s="13"/>
      <c r="DW84" s="13"/>
      <c r="DX84" s="13"/>
      <c r="DY84" s="13"/>
      <c r="DZ84" s="13"/>
      <c r="EA84" s="13"/>
      <c r="EB84" s="13"/>
      <c r="EC84" s="13"/>
      <c r="ED84" s="13"/>
      <c r="EE84" s="13"/>
      <c r="EF84" s="13"/>
      <c r="EG84" s="13"/>
      <c r="EH84" s="13"/>
      <c r="EI84" s="13"/>
      <c r="EJ84" s="13"/>
      <c r="EK84" s="13"/>
      <c r="EL84" s="13"/>
      <c r="EM84" s="13"/>
      <c r="EN84" s="13"/>
      <c r="EO84" s="13"/>
      <c r="EP84" s="13"/>
      <c r="EQ84" s="13"/>
      <c r="ER84" s="13"/>
      <c r="ES84" s="13"/>
      <c r="ET84" s="13"/>
      <c r="EU84" s="13"/>
      <c r="EV84" s="13"/>
      <c r="EW84" s="13"/>
      <c r="EX84" s="13"/>
      <c r="EY84" s="13"/>
      <c r="EZ84" s="13"/>
      <c r="FA84" s="13"/>
      <c r="FB84" s="13"/>
      <c r="FC84" s="13"/>
      <c r="FD84" s="13"/>
      <c r="FE84" s="13"/>
      <c r="FF84" s="13"/>
      <c r="FG84" s="13"/>
      <c r="FH84" s="13"/>
      <c r="FI84" s="13"/>
      <c r="FJ84" s="13"/>
      <c r="FK84" s="13"/>
      <c r="FL84" s="13"/>
      <c r="FM84" s="13"/>
      <c r="FN84" s="13"/>
      <c r="FO84" s="13"/>
      <c r="FP84" s="13"/>
      <c r="FQ84" s="13"/>
      <c r="FR84" s="13"/>
      <c r="FS84" s="13"/>
      <c r="FT84" s="13"/>
      <c r="FU84" s="13"/>
      <c r="FV84" s="13"/>
      <c r="FW84" s="13"/>
      <c r="FX84" s="13"/>
      <c r="FY84" s="13"/>
      <c r="FZ84" s="13"/>
      <c r="GA84" s="13"/>
      <c r="GB84" s="13"/>
      <c r="GC84" s="13"/>
      <c r="GD84" s="13"/>
      <c r="GE84" s="13"/>
      <c r="GF84" s="13"/>
      <c r="GG84" s="13"/>
      <c r="GH84" s="13"/>
      <c r="GI84" s="13"/>
      <c r="GJ84" s="13"/>
      <c r="GK84" s="13"/>
      <c r="GL84" s="13"/>
      <c r="GM84" s="13"/>
      <c r="GN84" s="13"/>
      <c r="GO84" s="13"/>
      <c r="GP84" s="13"/>
      <c r="GQ84" s="13"/>
      <c r="GR84" s="13"/>
      <c r="GS84" s="13"/>
      <c r="GT84" s="13"/>
      <c r="GU84" s="13"/>
      <c r="GV84" s="13"/>
      <c r="GW84" s="13"/>
      <c r="GX84" s="13"/>
      <c r="GY84" s="13"/>
      <c r="GZ84" s="13"/>
      <c r="HA84" s="13"/>
      <c r="HB84" s="13"/>
    </row>
    <row r="85" spans="1:210" s="3" customFormat="1" ht="25.5" x14ac:dyDescent="0.2">
      <c r="A85" s="87" t="s">
        <v>32</v>
      </c>
      <c r="B85" s="5">
        <v>66.36</v>
      </c>
      <c r="C85" s="2"/>
      <c r="D85" s="5">
        <v>66.36</v>
      </c>
      <c r="E85" s="36">
        <v>100</v>
      </c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  <c r="CW85" s="13"/>
      <c r="CX85" s="13"/>
      <c r="CY85" s="13"/>
      <c r="CZ85" s="13"/>
      <c r="DA85" s="13"/>
      <c r="DB85" s="13"/>
      <c r="DC85" s="13"/>
      <c r="DD85" s="13"/>
      <c r="DE85" s="13"/>
      <c r="DF85" s="13"/>
      <c r="DG85" s="13"/>
      <c r="DH85" s="13"/>
      <c r="DI85" s="13"/>
      <c r="DJ85" s="13"/>
      <c r="DK85" s="13"/>
      <c r="DL85" s="13"/>
      <c r="DM85" s="13"/>
      <c r="DN85" s="13"/>
      <c r="DO85" s="13"/>
      <c r="DP85" s="13"/>
      <c r="DQ85" s="13"/>
      <c r="DR85" s="13"/>
      <c r="DS85" s="13"/>
      <c r="DT85" s="13"/>
      <c r="DU85" s="13"/>
      <c r="DV85" s="13"/>
      <c r="DW85" s="13"/>
      <c r="DX85" s="13"/>
      <c r="DY85" s="13"/>
      <c r="DZ85" s="13"/>
      <c r="EA85" s="13"/>
      <c r="EB85" s="13"/>
      <c r="EC85" s="13"/>
      <c r="ED85" s="13"/>
      <c r="EE85" s="13"/>
      <c r="EF85" s="13"/>
      <c r="EG85" s="13"/>
      <c r="EH85" s="13"/>
      <c r="EI85" s="13"/>
      <c r="EJ85" s="13"/>
      <c r="EK85" s="13"/>
      <c r="EL85" s="13"/>
      <c r="EM85" s="13"/>
      <c r="EN85" s="13"/>
      <c r="EO85" s="13"/>
      <c r="EP85" s="13"/>
      <c r="EQ85" s="13"/>
      <c r="ER85" s="13"/>
      <c r="ES85" s="13"/>
      <c r="ET85" s="13"/>
      <c r="EU85" s="13"/>
      <c r="EV85" s="13"/>
      <c r="EW85" s="13"/>
      <c r="EX85" s="13"/>
      <c r="EY85" s="13"/>
      <c r="EZ85" s="13"/>
      <c r="FA85" s="13"/>
      <c r="FB85" s="13"/>
      <c r="FC85" s="13"/>
      <c r="FD85" s="13"/>
      <c r="FE85" s="13"/>
      <c r="FF85" s="13"/>
      <c r="FG85" s="13"/>
      <c r="FH85" s="13"/>
      <c r="FI85" s="13"/>
      <c r="FJ85" s="13"/>
      <c r="FK85" s="13"/>
      <c r="FL85" s="13"/>
      <c r="FM85" s="13"/>
      <c r="FN85" s="13"/>
      <c r="FO85" s="13"/>
      <c r="FP85" s="13"/>
      <c r="FQ85" s="13"/>
      <c r="FR85" s="13"/>
      <c r="FS85" s="13"/>
      <c r="FT85" s="13"/>
      <c r="FU85" s="13"/>
      <c r="FV85" s="13"/>
      <c r="FW85" s="13"/>
      <c r="FX85" s="13"/>
      <c r="FY85" s="13"/>
      <c r="FZ85" s="13"/>
      <c r="GA85" s="13"/>
      <c r="GB85" s="13"/>
      <c r="GC85" s="13"/>
      <c r="GD85" s="13"/>
      <c r="GE85" s="13"/>
      <c r="GF85" s="13"/>
      <c r="GG85" s="13"/>
      <c r="GH85" s="13"/>
      <c r="GI85" s="13"/>
      <c r="GJ85" s="13"/>
      <c r="GK85" s="13"/>
      <c r="GL85" s="13"/>
      <c r="GM85" s="13"/>
      <c r="GN85" s="13"/>
      <c r="GO85" s="13"/>
      <c r="GP85" s="13"/>
      <c r="GQ85" s="13"/>
      <c r="GR85" s="13"/>
      <c r="GS85" s="13"/>
      <c r="GT85" s="13"/>
      <c r="GU85" s="13"/>
      <c r="GV85" s="13"/>
      <c r="GW85" s="13"/>
      <c r="GX85" s="13"/>
      <c r="GY85" s="13"/>
      <c r="GZ85" s="13"/>
      <c r="HA85" s="13"/>
      <c r="HB85" s="13"/>
    </row>
    <row r="86" spans="1:210" s="3" customFormat="1" ht="38.25" x14ac:dyDescent="0.2">
      <c r="A86" s="85" t="s">
        <v>58</v>
      </c>
      <c r="B86" s="78">
        <v>45.38</v>
      </c>
      <c r="C86" s="79"/>
      <c r="D86" s="78">
        <v>45.38</v>
      </c>
      <c r="E86" s="86">
        <v>100</v>
      </c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  <c r="CW86" s="13"/>
      <c r="CX86" s="13"/>
      <c r="CY86" s="13"/>
      <c r="CZ86" s="13"/>
      <c r="DA86" s="13"/>
      <c r="DB86" s="13"/>
      <c r="DC86" s="13"/>
      <c r="DD86" s="13"/>
      <c r="DE86" s="13"/>
      <c r="DF86" s="13"/>
      <c r="DG86" s="13"/>
      <c r="DH86" s="13"/>
      <c r="DI86" s="13"/>
      <c r="DJ86" s="13"/>
      <c r="DK86" s="13"/>
      <c r="DL86" s="13"/>
      <c r="DM86" s="13"/>
      <c r="DN86" s="13"/>
      <c r="DO86" s="13"/>
      <c r="DP86" s="13"/>
      <c r="DQ86" s="13"/>
      <c r="DR86" s="13"/>
      <c r="DS86" s="13"/>
      <c r="DT86" s="13"/>
      <c r="DU86" s="13"/>
      <c r="DV86" s="13"/>
      <c r="DW86" s="13"/>
      <c r="DX86" s="13"/>
      <c r="DY86" s="13"/>
      <c r="DZ86" s="13"/>
      <c r="EA86" s="13"/>
      <c r="EB86" s="13"/>
      <c r="EC86" s="13"/>
      <c r="ED86" s="13"/>
      <c r="EE86" s="13"/>
      <c r="EF86" s="13"/>
      <c r="EG86" s="13"/>
      <c r="EH86" s="13"/>
      <c r="EI86" s="13"/>
      <c r="EJ86" s="13"/>
      <c r="EK86" s="13"/>
      <c r="EL86" s="13"/>
      <c r="EM86" s="13"/>
      <c r="EN86" s="13"/>
      <c r="EO86" s="13"/>
      <c r="EP86" s="13"/>
      <c r="EQ86" s="13"/>
      <c r="ER86" s="13"/>
      <c r="ES86" s="13"/>
      <c r="ET86" s="13"/>
      <c r="EU86" s="13"/>
      <c r="EV86" s="13"/>
      <c r="EW86" s="13"/>
      <c r="EX86" s="13"/>
      <c r="EY86" s="13"/>
      <c r="EZ86" s="13"/>
      <c r="FA86" s="13"/>
      <c r="FB86" s="13"/>
      <c r="FC86" s="13"/>
      <c r="FD86" s="13"/>
      <c r="FE86" s="13"/>
      <c r="FF86" s="13"/>
      <c r="FG86" s="13"/>
      <c r="FH86" s="13"/>
      <c r="FI86" s="13"/>
      <c r="FJ86" s="13"/>
      <c r="FK86" s="13"/>
      <c r="FL86" s="13"/>
      <c r="FM86" s="13"/>
      <c r="FN86" s="13"/>
      <c r="FO86" s="13"/>
      <c r="FP86" s="13"/>
      <c r="FQ86" s="13"/>
      <c r="FR86" s="13"/>
      <c r="FS86" s="13"/>
      <c r="FT86" s="13"/>
      <c r="FU86" s="13"/>
      <c r="FV86" s="13"/>
      <c r="FW86" s="13"/>
      <c r="FX86" s="13"/>
      <c r="FY86" s="13"/>
      <c r="FZ86" s="13"/>
      <c r="GA86" s="13"/>
      <c r="GB86" s="13"/>
      <c r="GC86" s="13"/>
      <c r="GD86" s="13"/>
      <c r="GE86" s="13"/>
      <c r="GF86" s="13"/>
      <c r="GG86" s="13"/>
      <c r="GH86" s="13"/>
      <c r="GI86" s="13"/>
      <c r="GJ86" s="13"/>
      <c r="GK86" s="13"/>
      <c r="GL86" s="13"/>
      <c r="GM86" s="13"/>
      <c r="GN86" s="13"/>
      <c r="GO86" s="13"/>
      <c r="GP86" s="13"/>
      <c r="GQ86" s="13"/>
      <c r="GR86" s="13"/>
      <c r="GS86" s="13"/>
      <c r="GT86" s="13"/>
      <c r="GU86" s="13"/>
      <c r="GV86" s="13"/>
      <c r="GW86" s="13"/>
      <c r="GX86" s="13"/>
      <c r="GY86" s="13"/>
      <c r="GZ86" s="13"/>
      <c r="HA86" s="13"/>
      <c r="HB86" s="13"/>
    </row>
    <row r="87" spans="1:210" s="3" customFormat="1" ht="12.75" x14ac:dyDescent="0.2">
      <c r="A87" s="87" t="s">
        <v>31</v>
      </c>
      <c r="B87" s="5">
        <v>45.38</v>
      </c>
      <c r="C87" s="2"/>
      <c r="D87" s="5">
        <v>45.38</v>
      </c>
      <c r="E87" s="36">
        <v>100</v>
      </c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3"/>
      <c r="CW87" s="13"/>
      <c r="CX87" s="13"/>
      <c r="CY87" s="13"/>
      <c r="CZ87" s="13"/>
      <c r="DA87" s="13"/>
      <c r="DB87" s="13"/>
      <c r="DC87" s="13"/>
      <c r="DD87" s="13"/>
      <c r="DE87" s="13"/>
      <c r="DF87" s="13"/>
      <c r="DG87" s="13"/>
      <c r="DH87" s="13"/>
      <c r="DI87" s="13"/>
      <c r="DJ87" s="13"/>
      <c r="DK87" s="13"/>
      <c r="DL87" s="13"/>
      <c r="DM87" s="13"/>
      <c r="DN87" s="13"/>
      <c r="DO87" s="13"/>
      <c r="DP87" s="13"/>
      <c r="DQ87" s="13"/>
      <c r="DR87" s="13"/>
      <c r="DS87" s="13"/>
      <c r="DT87" s="13"/>
      <c r="DU87" s="13"/>
      <c r="DV87" s="13"/>
      <c r="DW87" s="13"/>
      <c r="DX87" s="13"/>
      <c r="DY87" s="13"/>
      <c r="DZ87" s="13"/>
      <c r="EA87" s="13"/>
      <c r="EB87" s="13"/>
      <c r="EC87" s="13"/>
      <c r="ED87" s="13"/>
      <c r="EE87" s="13"/>
      <c r="EF87" s="13"/>
      <c r="EG87" s="13"/>
      <c r="EH87" s="13"/>
      <c r="EI87" s="13"/>
      <c r="EJ87" s="13"/>
      <c r="EK87" s="13"/>
      <c r="EL87" s="13"/>
      <c r="EM87" s="13"/>
      <c r="EN87" s="13"/>
      <c r="EO87" s="13"/>
      <c r="EP87" s="13"/>
      <c r="EQ87" s="13"/>
      <c r="ER87" s="13"/>
      <c r="ES87" s="13"/>
      <c r="ET87" s="13"/>
      <c r="EU87" s="13"/>
      <c r="EV87" s="13"/>
      <c r="EW87" s="13"/>
      <c r="EX87" s="13"/>
      <c r="EY87" s="13"/>
      <c r="EZ87" s="13"/>
      <c r="FA87" s="13"/>
      <c r="FB87" s="13"/>
      <c r="FC87" s="13"/>
      <c r="FD87" s="13"/>
      <c r="FE87" s="13"/>
      <c r="FF87" s="13"/>
      <c r="FG87" s="13"/>
      <c r="FH87" s="13"/>
      <c r="FI87" s="13"/>
      <c r="FJ87" s="13"/>
      <c r="FK87" s="13"/>
      <c r="FL87" s="13"/>
      <c r="FM87" s="13"/>
      <c r="FN87" s="13"/>
      <c r="FO87" s="13"/>
      <c r="FP87" s="13"/>
      <c r="FQ87" s="13"/>
      <c r="FR87" s="13"/>
      <c r="FS87" s="13"/>
      <c r="FT87" s="13"/>
      <c r="FU87" s="13"/>
      <c r="FV87" s="13"/>
      <c r="FW87" s="13"/>
      <c r="FX87" s="13"/>
      <c r="FY87" s="13"/>
      <c r="FZ87" s="13"/>
      <c r="GA87" s="13"/>
      <c r="GB87" s="13"/>
      <c r="GC87" s="13"/>
      <c r="GD87" s="13"/>
      <c r="GE87" s="13"/>
      <c r="GF87" s="13"/>
      <c r="GG87" s="13"/>
      <c r="GH87" s="13"/>
      <c r="GI87" s="13"/>
      <c r="GJ87" s="13"/>
      <c r="GK87" s="13"/>
      <c r="GL87" s="13"/>
      <c r="GM87" s="13"/>
      <c r="GN87" s="13"/>
      <c r="GO87" s="13"/>
      <c r="GP87" s="13"/>
      <c r="GQ87" s="13"/>
      <c r="GR87" s="13"/>
      <c r="GS87" s="13"/>
      <c r="GT87" s="13"/>
      <c r="GU87" s="13"/>
      <c r="GV87" s="13"/>
      <c r="GW87" s="13"/>
      <c r="GX87" s="13"/>
      <c r="GY87" s="13"/>
      <c r="GZ87" s="13"/>
      <c r="HA87" s="13"/>
      <c r="HB87" s="13"/>
    </row>
    <row r="88" spans="1:210" s="3" customFormat="1" ht="25.5" x14ac:dyDescent="0.2">
      <c r="A88" s="87" t="s">
        <v>32</v>
      </c>
      <c r="B88" s="5">
        <v>45.38</v>
      </c>
      <c r="C88" s="2"/>
      <c r="D88" s="5">
        <v>45.38</v>
      </c>
      <c r="E88" s="36">
        <v>100</v>
      </c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  <c r="CW88" s="13"/>
      <c r="CX88" s="13"/>
      <c r="CY88" s="13"/>
      <c r="CZ88" s="13"/>
      <c r="DA88" s="13"/>
      <c r="DB88" s="13"/>
      <c r="DC88" s="13"/>
      <c r="DD88" s="13"/>
      <c r="DE88" s="13"/>
      <c r="DF88" s="13"/>
      <c r="DG88" s="13"/>
      <c r="DH88" s="13"/>
      <c r="DI88" s="13"/>
      <c r="DJ88" s="13"/>
      <c r="DK88" s="13"/>
      <c r="DL88" s="13"/>
      <c r="DM88" s="13"/>
      <c r="DN88" s="13"/>
      <c r="DO88" s="13"/>
      <c r="DP88" s="13"/>
      <c r="DQ88" s="13"/>
      <c r="DR88" s="13"/>
      <c r="DS88" s="13"/>
      <c r="DT88" s="13"/>
      <c r="DU88" s="13"/>
      <c r="DV88" s="13"/>
      <c r="DW88" s="13"/>
      <c r="DX88" s="13"/>
      <c r="DY88" s="13"/>
      <c r="DZ88" s="13"/>
      <c r="EA88" s="13"/>
      <c r="EB88" s="13"/>
      <c r="EC88" s="13"/>
      <c r="ED88" s="13"/>
      <c r="EE88" s="13"/>
      <c r="EF88" s="13"/>
      <c r="EG88" s="13"/>
      <c r="EH88" s="13"/>
      <c r="EI88" s="13"/>
      <c r="EJ88" s="13"/>
      <c r="EK88" s="13"/>
      <c r="EL88" s="13"/>
      <c r="EM88" s="13"/>
      <c r="EN88" s="13"/>
      <c r="EO88" s="13"/>
      <c r="EP88" s="13"/>
      <c r="EQ88" s="13"/>
      <c r="ER88" s="13"/>
      <c r="ES88" s="13"/>
      <c r="ET88" s="13"/>
      <c r="EU88" s="13"/>
      <c r="EV88" s="13"/>
      <c r="EW88" s="13"/>
      <c r="EX88" s="13"/>
      <c r="EY88" s="13"/>
      <c r="EZ88" s="13"/>
      <c r="FA88" s="13"/>
      <c r="FB88" s="13"/>
      <c r="FC88" s="13"/>
      <c r="FD88" s="13"/>
      <c r="FE88" s="13"/>
      <c r="FF88" s="13"/>
      <c r="FG88" s="13"/>
      <c r="FH88" s="13"/>
      <c r="FI88" s="13"/>
      <c r="FJ88" s="13"/>
      <c r="FK88" s="13"/>
      <c r="FL88" s="13"/>
      <c r="FM88" s="13"/>
      <c r="FN88" s="13"/>
      <c r="FO88" s="13"/>
      <c r="FP88" s="13"/>
      <c r="FQ88" s="13"/>
      <c r="FR88" s="13"/>
      <c r="FS88" s="13"/>
      <c r="FT88" s="13"/>
      <c r="FU88" s="13"/>
      <c r="FV88" s="13"/>
      <c r="FW88" s="13"/>
      <c r="FX88" s="13"/>
      <c r="FY88" s="13"/>
      <c r="FZ88" s="13"/>
      <c r="GA88" s="13"/>
      <c r="GB88" s="13"/>
      <c r="GC88" s="13"/>
      <c r="GD88" s="13"/>
      <c r="GE88" s="13"/>
      <c r="GF88" s="13"/>
      <c r="GG88" s="13"/>
      <c r="GH88" s="13"/>
      <c r="GI88" s="13"/>
      <c r="GJ88" s="13"/>
      <c r="GK88" s="13"/>
      <c r="GL88" s="13"/>
      <c r="GM88" s="13"/>
      <c r="GN88" s="13"/>
      <c r="GO88" s="13"/>
      <c r="GP88" s="13"/>
      <c r="GQ88" s="13"/>
      <c r="GR88" s="13"/>
      <c r="GS88" s="13"/>
      <c r="GT88" s="13"/>
      <c r="GU88" s="13"/>
      <c r="GV88" s="13"/>
      <c r="GW88" s="13"/>
      <c r="GX88" s="13"/>
      <c r="GY88" s="13"/>
      <c r="GZ88" s="13"/>
      <c r="HA88" s="13"/>
      <c r="HB88" s="13"/>
    </row>
    <row r="89" spans="1:210" s="3" customFormat="1" ht="38.25" x14ac:dyDescent="0.2">
      <c r="A89" s="85" t="s">
        <v>59</v>
      </c>
      <c r="B89" s="78">
        <v>660.85</v>
      </c>
      <c r="C89" s="78"/>
      <c r="D89" s="78">
        <v>660.85</v>
      </c>
      <c r="E89" s="86">
        <v>100</v>
      </c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3"/>
      <c r="CW89" s="13"/>
      <c r="CX89" s="13"/>
      <c r="CY89" s="13"/>
      <c r="CZ89" s="13"/>
      <c r="DA89" s="13"/>
      <c r="DB89" s="13"/>
      <c r="DC89" s="13"/>
      <c r="DD89" s="13"/>
      <c r="DE89" s="13"/>
      <c r="DF89" s="13"/>
      <c r="DG89" s="13"/>
      <c r="DH89" s="13"/>
      <c r="DI89" s="13"/>
      <c r="DJ89" s="13"/>
      <c r="DK89" s="13"/>
      <c r="DL89" s="13"/>
      <c r="DM89" s="13"/>
      <c r="DN89" s="13"/>
      <c r="DO89" s="13"/>
      <c r="DP89" s="13"/>
      <c r="DQ89" s="13"/>
      <c r="DR89" s="13"/>
      <c r="DS89" s="13"/>
      <c r="DT89" s="13"/>
      <c r="DU89" s="13"/>
      <c r="DV89" s="13"/>
      <c r="DW89" s="13"/>
      <c r="DX89" s="13"/>
      <c r="DY89" s="13"/>
      <c r="DZ89" s="13"/>
      <c r="EA89" s="13"/>
      <c r="EB89" s="13"/>
      <c r="EC89" s="13"/>
      <c r="ED89" s="13"/>
      <c r="EE89" s="13"/>
      <c r="EF89" s="13"/>
      <c r="EG89" s="13"/>
      <c r="EH89" s="13"/>
      <c r="EI89" s="13"/>
      <c r="EJ89" s="13"/>
      <c r="EK89" s="13"/>
      <c r="EL89" s="13"/>
      <c r="EM89" s="13"/>
      <c r="EN89" s="13"/>
      <c r="EO89" s="13"/>
      <c r="EP89" s="13"/>
      <c r="EQ89" s="13"/>
      <c r="ER89" s="13"/>
      <c r="ES89" s="13"/>
      <c r="ET89" s="13"/>
      <c r="EU89" s="13"/>
      <c r="EV89" s="13"/>
      <c r="EW89" s="13"/>
      <c r="EX89" s="13"/>
      <c r="EY89" s="13"/>
      <c r="EZ89" s="13"/>
      <c r="FA89" s="13"/>
      <c r="FB89" s="13"/>
      <c r="FC89" s="13"/>
      <c r="FD89" s="13"/>
      <c r="FE89" s="13"/>
      <c r="FF89" s="13"/>
      <c r="FG89" s="13"/>
      <c r="FH89" s="13"/>
      <c r="FI89" s="13"/>
      <c r="FJ89" s="13"/>
      <c r="FK89" s="13"/>
      <c r="FL89" s="13"/>
      <c r="FM89" s="13"/>
      <c r="FN89" s="13"/>
      <c r="FO89" s="13"/>
      <c r="FP89" s="13"/>
      <c r="FQ89" s="13"/>
      <c r="FR89" s="13"/>
      <c r="FS89" s="13"/>
      <c r="FT89" s="13"/>
      <c r="FU89" s="13"/>
      <c r="FV89" s="13"/>
      <c r="FW89" s="13"/>
      <c r="FX89" s="13"/>
      <c r="FY89" s="13"/>
      <c r="FZ89" s="13"/>
      <c r="GA89" s="13"/>
      <c r="GB89" s="13"/>
      <c r="GC89" s="13"/>
      <c r="GD89" s="13"/>
      <c r="GE89" s="13"/>
      <c r="GF89" s="13"/>
      <c r="GG89" s="13"/>
      <c r="GH89" s="13"/>
      <c r="GI89" s="13"/>
      <c r="GJ89" s="13"/>
      <c r="GK89" s="13"/>
      <c r="GL89" s="13"/>
      <c r="GM89" s="13"/>
      <c r="GN89" s="13"/>
      <c r="GO89" s="13"/>
      <c r="GP89" s="13"/>
      <c r="GQ89" s="13"/>
      <c r="GR89" s="13"/>
      <c r="GS89" s="13"/>
      <c r="GT89" s="13"/>
      <c r="GU89" s="13"/>
      <c r="GV89" s="13"/>
      <c r="GW89" s="13"/>
      <c r="GX89" s="13"/>
      <c r="GY89" s="13"/>
      <c r="GZ89" s="13"/>
      <c r="HA89" s="13"/>
      <c r="HB89" s="13"/>
    </row>
    <row r="90" spans="1:210" s="3" customFormat="1" ht="12.75" x14ac:dyDescent="0.2">
      <c r="A90" s="87" t="s">
        <v>31</v>
      </c>
      <c r="B90" s="5">
        <v>660.85</v>
      </c>
      <c r="C90" s="5"/>
      <c r="D90" s="5">
        <v>660.85</v>
      </c>
      <c r="E90" s="36">
        <v>100</v>
      </c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13"/>
      <c r="CU90" s="13"/>
      <c r="CV90" s="13"/>
      <c r="CW90" s="13"/>
      <c r="CX90" s="13"/>
      <c r="CY90" s="13"/>
      <c r="CZ90" s="13"/>
      <c r="DA90" s="13"/>
      <c r="DB90" s="13"/>
      <c r="DC90" s="13"/>
      <c r="DD90" s="13"/>
      <c r="DE90" s="13"/>
      <c r="DF90" s="13"/>
      <c r="DG90" s="13"/>
      <c r="DH90" s="13"/>
      <c r="DI90" s="13"/>
      <c r="DJ90" s="13"/>
      <c r="DK90" s="13"/>
      <c r="DL90" s="13"/>
      <c r="DM90" s="13"/>
      <c r="DN90" s="13"/>
      <c r="DO90" s="13"/>
      <c r="DP90" s="13"/>
      <c r="DQ90" s="13"/>
      <c r="DR90" s="13"/>
      <c r="DS90" s="13"/>
      <c r="DT90" s="13"/>
      <c r="DU90" s="13"/>
      <c r="DV90" s="13"/>
      <c r="DW90" s="13"/>
      <c r="DX90" s="13"/>
      <c r="DY90" s="13"/>
      <c r="DZ90" s="13"/>
      <c r="EA90" s="13"/>
      <c r="EB90" s="13"/>
      <c r="EC90" s="13"/>
      <c r="ED90" s="13"/>
      <c r="EE90" s="13"/>
      <c r="EF90" s="13"/>
      <c r="EG90" s="13"/>
      <c r="EH90" s="13"/>
      <c r="EI90" s="13"/>
      <c r="EJ90" s="13"/>
      <c r="EK90" s="13"/>
      <c r="EL90" s="13"/>
      <c r="EM90" s="13"/>
      <c r="EN90" s="13"/>
      <c r="EO90" s="13"/>
      <c r="EP90" s="13"/>
      <c r="EQ90" s="13"/>
      <c r="ER90" s="13"/>
      <c r="ES90" s="13"/>
      <c r="ET90" s="13"/>
      <c r="EU90" s="13"/>
      <c r="EV90" s="13"/>
      <c r="EW90" s="13"/>
      <c r="EX90" s="13"/>
      <c r="EY90" s="13"/>
      <c r="EZ90" s="13"/>
      <c r="FA90" s="13"/>
      <c r="FB90" s="13"/>
      <c r="FC90" s="13"/>
      <c r="FD90" s="13"/>
      <c r="FE90" s="13"/>
      <c r="FF90" s="13"/>
      <c r="FG90" s="13"/>
      <c r="FH90" s="13"/>
      <c r="FI90" s="13"/>
      <c r="FJ90" s="13"/>
      <c r="FK90" s="13"/>
      <c r="FL90" s="13"/>
      <c r="FM90" s="13"/>
      <c r="FN90" s="13"/>
      <c r="FO90" s="13"/>
      <c r="FP90" s="13"/>
      <c r="FQ90" s="13"/>
      <c r="FR90" s="13"/>
      <c r="FS90" s="13"/>
      <c r="FT90" s="13"/>
      <c r="FU90" s="13"/>
      <c r="FV90" s="13"/>
      <c r="FW90" s="13"/>
      <c r="FX90" s="13"/>
      <c r="FY90" s="13"/>
      <c r="FZ90" s="13"/>
      <c r="GA90" s="13"/>
      <c r="GB90" s="13"/>
      <c r="GC90" s="13"/>
      <c r="GD90" s="13"/>
      <c r="GE90" s="13"/>
      <c r="GF90" s="13"/>
      <c r="GG90" s="13"/>
      <c r="GH90" s="13"/>
      <c r="GI90" s="13"/>
      <c r="GJ90" s="13"/>
      <c r="GK90" s="13"/>
      <c r="GL90" s="13"/>
      <c r="GM90" s="13"/>
      <c r="GN90" s="13"/>
      <c r="GO90" s="13"/>
      <c r="GP90" s="13"/>
      <c r="GQ90" s="13"/>
      <c r="GR90" s="13"/>
      <c r="GS90" s="13"/>
      <c r="GT90" s="13"/>
      <c r="GU90" s="13"/>
      <c r="GV90" s="13"/>
      <c r="GW90" s="13"/>
      <c r="GX90" s="13"/>
      <c r="GY90" s="13"/>
      <c r="GZ90" s="13"/>
      <c r="HA90" s="13"/>
      <c r="HB90" s="13"/>
    </row>
    <row r="91" spans="1:210" s="3" customFormat="1" ht="26.25" thickBot="1" x14ac:dyDescent="0.25">
      <c r="A91" s="89" t="s">
        <v>32</v>
      </c>
      <c r="B91" s="22">
        <v>660.85</v>
      </c>
      <c r="C91" s="22"/>
      <c r="D91" s="22">
        <v>660.85</v>
      </c>
      <c r="E91" s="23">
        <v>100</v>
      </c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  <c r="CU91" s="13"/>
      <c r="CV91" s="13"/>
      <c r="CW91" s="13"/>
      <c r="CX91" s="13"/>
      <c r="CY91" s="13"/>
      <c r="CZ91" s="13"/>
      <c r="DA91" s="13"/>
      <c r="DB91" s="13"/>
      <c r="DC91" s="13"/>
      <c r="DD91" s="13"/>
      <c r="DE91" s="13"/>
      <c r="DF91" s="13"/>
      <c r="DG91" s="13"/>
      <c r="DH91" s="13"/>
      <c r="DI91" s="13"/>
      <c r="DJ91" s="13"/>
      <c r="DK91" s="13"/>
      <c r="DL91" s="13"/>
      <c r="DM91" s="13"/>
      <c r="DN91" s="13"/>
      <c r="DO91" s="13"/>
      <c r="DP91" s="13"/>
      <c r="DQ91" s="13"/>
      <c r="DR91" s="13"/>
      <c r="DS91" s="13"/>
      <c r="DT91" s="13"/>
      <c r="DU91" s="13"/>
      <c r="DV91" s="13"/>
      <c r="DW91" s="13"/>
      <c r="DX91" s="13"/>
      <c r="DY91" s="13"/>
      <c r="DZ91" s="13"/>
      <c r="EA91" s="13"/>
      <c r="EB91" s="13"/>
      <c r="EC91" s="13"/>
      <c r="ED91" s="13"/>
      <c r="EE91" s="13"/>
      <c r="EF91" s="13"/>
      <c r="EG91" s="13"/>
      <c r="EH91" s="13"/>
      <c r="EI91" s="13"/>
      <c r="EJ91" s="13"/>
      <c r="EK91" s="13"/>
      <c r="EL91" s="13"/>
      <c r="EM91" s="13"/>
      <c r="EN91" s="13"/>
      <c r="EO91" s="13"/>
      <c r="EP91" s="13"/>
      <c r="EQ91" s="13"/>
      <c r="ER91" s="13"/>
      <c r="ES91" s="13"/>
      <c r="ET91" s="13"/>
      <c r="EU91" s="13"/>
      <c r="EV91" s="13"/>
      <c r="EW91" s="13"/>
      <c r="EX91" s="13"/>
      <c r="EY91" s="13"/>
      <c r="EZ91" s="13"/>
      <c r="FA91" s="13"/>
      <c r="FB91" s="13"/>
      <c r="FC91" s="13"/>
      <c r="FD91" s="13"/>
      <c r="FE91" s="13"/>
      <c r="FF91" s="13"/>
      <c r="FG91" s="13"/>
      <c r="FH91" s="13"/>
      <c r="FI91" s="13"/>
      <c r="FJ91" s="13"/>
      <c r="FK91" s="13"/>
      <c r="FL91" s="13"/>
      <c r="FM91" s="13"/>
      <c r="FN91" s="13"/>
      <c r="FO91" s="13"/>
      <c r="FP91" s="13"/>
      <c r="FQ91" s="13"/>
      <c r="FR91" s="13"/>
      <c r="FS91" s="13"/>
      <c r="FT91" s="13"/>
      <c r="FU91" s="13"/>
      <c r="FV91" s="13"/>
      <c r="FW91" s="13"/>
      <c r="FX91" s="13"/>
      <c r="FY91" s="13"/>
      <c r="FZ91" s="13"/>
      <c r="GA91" s="13"/>
      <c r="GB91" s="13"/>
      <c r="GC91" s="13"/>
      <c r="GD91" s="13"/>
      <c r="GE91" s="13"/>
      <c r="GF91" s="13"/>
      <c r="GG91" s="13"/>
      <c r="GH91" s="13"/>
      <c r="GI91" s="13"/>
      <c r="GJ91" s="13"/>
      <c r="GK91" s="13"/>
      <c r="GL91" s="13"/>
      <c r="GM91" s="13"/>
      <c r="GN91" s="13"/>
      <c r="GO91" s="13"/>
      <c r="GP91" s="13"/>
      <c r="GQ91" s="13"/>
      <c r="GR91" s="13"/>
      <c r="GS91" s="13"/>
      <c r="GT91" s="13"/>
      <c r="GU91" s="13"/>
      <c r="GV91" s="13"/>
      <c r="GW91" s="13"/>
      <c r="GX91" s="13"/>
      <c r="GY91" s="13"/>
      <c r="GZ91" s="13"/>
      <c r="HA91" s="13"/>
      <c r="HB91" s="13"/>
    </row>
  </sheetData>
  <mergeCells count="1">
    <mergeCell ref="A1:E1"/>
  </mergeCells>
  <pageMargins left="0.7" right="0.7" top="0.75" bottom="0.75" header="0.3" footer="0.3"/>
  <pageSetup paperSize="9" scale="8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Prih.i rash.po izvorima i ekon.</vt:lpstr>
      <vt:lpstr>Rashodi prema funkcijskoj klas.</vt:lpstr>
      <vt:lpstr>Rač.financ.po izvorima i ekon.</vt:lpstr>
      <vt:lpstr>Posebni dio-Rash.i izdaci po...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2024-12-17T10:26:44Z</dcterms:modified>
</cp:coreProperties>
</file>