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ŽETAK" sheetId="1" r:id="rId1"/>
    <sheet name="Prihodi i rashodi po ekon.klas." sheetId="2" r:id="rId2"/>
    <sheet name="Prihodi i rashodi po izvorima" sheetId="3" r:id="rId3"/>
    <sheet name="Rashodi po funkcijskoj klas." sheetId="4" r:id="rId4"/>
    <sheet name="Račun financiranja" sheetId="6" r:id="rId5"/>
    <sheet name="Posebni dio - Programska klas.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G12" i="1"/>
  <c r="F12" i="1"/>
  <c r="G11" i="1"/>
  <c r="F11" i="1"/>
  <c r="E10" i="1"/>
  <c r="E14" i="1" s="1"/>
  <c r="E38" i="1" s="1"/>
  <c r="D10" i="1"/>
  <c r="C10" i="1"/>
  <c r="B10" i="1"/>
  <c r="B14" i="1" s="1"/>
  <c r="G9" i="1"/>
  <c r="F9" i="1"/>
  <c r="G8" i="1"/>
  <c r="F8" i="1"/>
  <c r="C14" i="1" l="1"/>
  <c r="G10" i="1"/>
  <c r="G13" i="1"/>
  <c r="D14" i="1"/>
  <c r="G14" i="1" s="1"/>
  <c r="F14" i="1"/>
  <c r="F10" i="1"/>
  <c r="F13" i="1"/>
</calcChain>
</file>

<file path=xl/sharedStrings.xml><?xml version="1.0" encoding="utf-8"?>
<sst xmlns="http://schemas.openxmlformats.org/spreadsheetml/2006/main" count="301" uniqueCount="176">
  <si>
    <t>OPĆI DIO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</si>
  <si>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</si>
  <si>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A. RAČUN PRIHODA I RASHODA</t>
  </si>
  <si>
    <t>Oznaka</t>
  </si>
  <si>
    <t>Izvorni plan (2.)</t>
  </si>
  <si>
    <t>Tekući plan (3.)</t>
  </si>
  <si>
    <t>Indeks 4./1. (5.)</t>
  </si>
  <si>
    <t>Indeks 4./3. (6.)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</si>
  <si>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</si>
  <si>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</si>
  <si>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</si>
  <si>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</si>
  <si>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</si>
  <si>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</si>
  <si>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</si>
  <si>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</si>
  <si>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Ostvarenje prethodne  2023. godine (1)</t>
  </si>
  <si>
    <t>Ostvarenje 2024. godine        (4.)</t>
  </si>
  <si>
    <t>B. RAČUN PRIHODA I PRIMITAKA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</si>
  <si>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</si>
  <si>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</si>
  <si>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NETO  ZADUŽIVANJE/FINANCIRANJE (B)</t>
  </si>
  <si>
    <t xml:space="preserve">C. PRENESENA SREDSTVA IZ PRETHODNE GODINE </t>
  </si>
  <si>
    <t>PRENESENA SREDSTVA   ( C)</t>
  </si>
  <si>
    <t>Prenesena raspoloživa sredstva iz prethodne godine</t>
  </si>
  <si>
    <t>Preneseni manjak iz prethodne godine</t>
  </si>
  <si>
    <t>D. PRIJENOS SREDSTAVA U SLIJEDEĆE RAZDOBLJE</t>
  </si>
  <si>
    <t>VIŠAK/MANJAK (A) +/- NETO (B)+ PRENESENA SREDSTVA ( C )</t>
  </si>
  <si>
    <t xml:space="preserve">  VIŠAK  </t>
  </si>
  <si>
    <t xml:space="preserve">  MANJAK</t>
  </si>
  <si>
    <t>Izvršenje I - XII 2024. (2.)</t>
  </si>
  <si>
    <t>Izvorni plan 2025 (3.)</t>
  </si>
  <si>
    <t>Tekući plan 2025. (4.)</t>
  </si>
  <si>
    <t>Izvršenje I-VI 2025. (5.)</t>
  </si>
  <si>
    <t>Indeks 5/2 (6.)</t>
  </si>
  <si>
    <t>Indeks 5/4 (7.)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</si>
  <si>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</si>
  <si>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</si>
  <si>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</si>
  <si>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</si>
  <si>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</si>
  <si>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</si>
  <si>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</si>
  <si>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</si>
  <si>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66 Prihodi od prodaje proizvoda i robe te pruženih usluga,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</si>
  <si>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</si>
  <si>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</si>
  <si>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</si>
  <si>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</si>
  <si>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</si>
  <si>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</si>
  <si>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</si>
  <si>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</si>
  <si>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</si>
  <si>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</si>
  <si>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</si>
  <si>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</si>
  <si>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</si>
  <si>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</si>
  <si>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</si>
  <si>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</si>
  <si>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</si>
  <si>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</si>
  <si>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</si>
  <si>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</si>
  <si>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</si>
  <si>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</si>
  <si>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</si>
  <si>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</si>
  <si>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</si>
  <si>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</si>
  <si>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</si>
  <si>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</si>
  <si>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</si>
  <si>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</si>
  <si>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</si>
  <si>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</si>
  <si>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</si>
  <si>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</si>
  <si>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</si>
  <si>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</si>
  <si>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</si>
  <si>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</si>
  <si>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</si>
  <si>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</si>
  <si>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</si>
  <si>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</si>
  <si>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</si>
  <si>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</si>
  <si>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</si>
  <si>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</si>
  <si>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</si>
  <si>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</si>
  <si>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</si>
  <si>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</si>
  <si>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</si>
  <si>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</si>
  <si>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</si>
  <si>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</si>
  <si>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</si>
  <si>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</si>
  <si>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</si>
  <si>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</si>
  <si>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</si>
  <si>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38 Rashodi za donacije, kazne, naknade šteta i kapitalne pomoći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</si>
  <si>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</si>
  <si>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</si>
  <si>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</si>
  <si>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</si>
  <si>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</si>
  <si>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</si>
  <si>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</si>
  <si>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4227 Uređaji, strojevi i oprema za ostale namjene</t>
  </si>
  <si>
    <t>SVEUKUPNO RASHODI</t>
  </si>
  <si>
    <t>Izvor: 5 POMOĆI</t>
  </si>
  <si>
    <t>Izvor: 52 Pomoći - proračunski korisnici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</si>
  <si>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</si>
  <si>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</si>
  <si>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</si>
  <si>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</si>
  <si>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6 DONACIJE</t>
  </si>
  <si>
    <t>Izvor: 62 Donacije - proračunski korisnici</t>
  </si>
  <si>
    <t>Izvor: 1 OPĆI PRIHODI I PRIMICI</t>
  </si>
  <si>
    <t>Izvor: 11 Opći prihodi i primici</t>
  </si>
  <si>
    <t>Izvor: 44 Prihodi za decentralizirane funkcije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</si>
  <si>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</si>
  <si>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</si>
  <si>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38 Prenesena sredstva - vlastiti prihodi proračunskih korisnika</t>
  </si>
  <si>
    <t>Izvor: 58 Prenesena sredstva - pomoći</t>
  </si>
  <si>
    <t>Izvor: 78 Prenesena sredstva - prihodi od prodaje ili zamjene nefinancijske imovine i naknade s naslova osiguranja</t>
  </si>
  <si>
    <t>Funk. klas: 09 OBRAZOVANJE</t>
  </si>
  <si>
    <t>Funk. klas: 092 Srednjoškolsko obrazovanje</t>
  </si>
  <si>
    <t>Funk. klas: 098 Usluge obrazovanja koje nisu drugdje svrstane</t>
  </si>
  <si>
    <t>Izvorni plan (1.)</t>
  </si>
  <si>
    <t>Tekući plan (2.)</t>
  </si>
  <si>
    <t>Ostvarenje (3.)</t>
  </si>
  <si>
    <t>Indeks (3./2.)</t>
  </si>
  <si>
    <t>SVEUKUPNO</t>
  </si>
  <si>
    <t>17345 GRAĐEVINSKA I TEHNIČKA ŠKOLA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</si>
  <si>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</si>
  <si>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</si>
  <si>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</si>
  <si>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</si>
  <si>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</si>
  <si>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521 Pomoći - proračunski korisnici</t>
  </si>
  <si>
    <t>Izvor: 621 Donacije - proračunski korisnici</t>
  </si>
  <si>
    <t>Izvor: 731 Prihodi od prodaje ili zamjene nefin. imov. i naknade štete s naslova osiguranja - prorač. korisnici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</si>
  <si>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</si>
  <si>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</si>
  <si>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</si>
  <si>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</si>
  <si>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Program: 5502 Unapređenje kvalitete odgojno obrazovnog sustava</t>
  </si>
  <si>
    <t>A 550203 Programi školskog kurikuluma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</si>
  <si>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</si>
  <si>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</si>
  <si>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</si>
  <si>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&gt;</t>
  </si>
  <si>
    <t>Izvršenje I - VI 2024. (2.)</t>
  </si>
  <si>
    <t>Izvorni plan 2025. (3.)</t>
  </si>
  <si>
    <t>GRAĐEVINSKA TEHNIČKA ŠKOLA RIJEKA
OPĆI DIO - IZVJEŠTAJ O IZVRŠENJU FINANCIJSKOG PLANA ZA 1-6.2025. PREMA EKONOMSKOJ KLASIFIKACIJI</t>
  </si>
  <si>
    <t>GRAĐEVINSKA TEHNIČKA ŠKOLA RIJEKA
OPĆI DIO - IZVJEŠTAJ O IZVRŠENJU FINANCIJSKOG PLANA ZA 1-6.2025. PREMA IZVORIMA FINANCIRANJA</t>
  </si>
  <si>
    <t xml:space="preserve">GRAĐEVINSKA TEHNIČKA ŠKOLA RIJEKA
OPĆI DIO - RASHODI PREMA FUNKCIJSKOJ KLASIFIKACIJI </t>
  </si>
  <si>
    <t>GRAĐEVINSKA TEHNIČKA ŠKOLA RIJEKA
POSEBNI DIO - IZVJEŠTAJ O IZVRŠENJU FINANCIJSKOG PLANA ZA 1-6.2025. PREMA PROGRAMSKOJ KLASIFIKACIJI</t>
  </si>
  <si>
    <t>Ostvarenje preth. 2024. godine.             (1)</t>
  </si>
  <si>
    <t>Ostvarenje 2025.  godine        (4.)</t>
  </si>
  <si>
    <t>Ostvarenje prethodne  2024. godine (1)</t>
  </si>
  <si>
    <t>Rezultat  2024.</t>
  </si>
  <si>
    <t>Rezultat 2025.</t>
  </si>
  <si>
    <t>GRAĐEVINSKA TEHNIČKA ŠKOLA RIJEKA
OPĆI DIO - RAČUN FINANCIRANJA 1.-6.2025.</t>
  </si>
  <si>
    <t xml:space="preserve">  32 Materijalni rashodi</t>
  </si>
  <si>
    <t xml:space="preserve">  34 Financijski rashodi</t>
  </si>
  <si>
    <t xml:space="preserve">  42 Rashodi za nabavu proizvedene dugotrajne imovine</t>
  </si>
  <si>
    <t xml:space="preserve">  31 Rashodi za zaposlene</t>
  </si>
  <si>
    <t xml:space="preserve">  37 Naknade građanima i kućanstvima na temelju osiguranja i druge naknade</t>
  </si>
  <si>
    <t xml:space="preserve">  38 Rashodi za donacije, kazne, naknade šteta i kapitalne pomoći</t>
  </si>
  <si>
    <t xml:space="preserve">POLUGODIŠNJI IZVJEŠTAJ O IZVRŠENJU FINANCIJSKOG PLANA 2025. GODINE                                               GRAĐEVINSKA TEHNIČKA ŠKOLA RIJEKA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</si>
</sst>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,##0.00;[Red]#,##0.00"/>
    <numFmt numFmtId="165" formatCode="#,##0.00\ _k_n;[Red]#,##0.00\ _k_n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2"/>
      <color theme="1"/>
      <name val="Verdana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Microsoft Sans Serif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2" fillId="0" borderId="0"/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28" applyNumberFormat="0" applyAlignment="0" applyProtection="0"/>
    <xf numFmtId="0" fontId="39" fillId="15" borderId="29" applyNumberFormat="0" applyAlignment="0" applyProtection="0"/>
    <xf numFmtId="0" fontId="40" fillId="15" borderId="28" applyNumberFormat="0" applyAlignment="0" applyProtection="0"/>
    <xf numFmtId="0" fontId="41" fillId="0" borderId="30" applyNumberFormat="0" applyFill="0" applyAlignment="0" applyProtection="0"/>
    <xf numFmtId="0" fontId="42" fillId="16" borderId="3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3" applyNumberFormat="0" applyFill="0" applyAlignment="0" applyProtection="0"/>
    <xf numFmtId="0" fontId="4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46" fillId="41" borderId="0" applyNumberFormat="0" applyBorder="0" applyAlignment="0" applyProtection="0"/>
    <xf numFmtId="0" fontId="1" fillId="0" borderId="0"/>
    <xf numFmtId="0" fontId="1" fillId="17" borderId="32" applyNumberFormat="0" applyFont="0" applyAlignment="0" applyProtection="0"/>
  </cellStyleXfs>
  <cellXfs count="187">
    <xf numFmtId="0" fontId="0" fillId="0" borderId="0" xfId="0"/>
    <xf numFmtId="0" fontId="5" fillId="0" borderId="0" xfId="0" applyFont="1" applyAlignment="1">
      <alignment horizontal="left" inden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3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 indent="1"/>
    </xf>
    <xf numFmtId="0" fontId="10" fillId="0" borderId="7" xfId="0" applyFont="1" applyBorder="1" applyAlignment="1">
      <alignment horizontal="center" vertical="center" wrapText="1" indent="1"/>
    </xf>
    <xf numFmtId="0" fontId="11" fillId="0" borderId="0" xfId="0" applyFont="1" applyAlignment="1">
      <alignment horizontal="left" indent="1"/>
    </xf>
    <xf numFmtId="0" fontId="12" fillId="3" borderId="8" xfId="0" applyFont="1" applyFill="1" applyBorder="1" applyAlignment="1">
      <alignment horizontal="left" vertical="center" wrapText="1" indent="1"/>
    </xf>
    <xf numFmtId="0" fontId="13" fillId="3" borderId="9" xfId="0" applyFont="1" applyFill="1" applyBorder="1" applyAlignment="1">
      <alignment horizontal="left" wrapText="1" indent="1"/>
    </xf>
    <xf numFmtId="0" fontId="11" fillId="3" borderId="10" xfId="0" applyFont="1" applyFill="1" applyBorder="1" applyAlignment="1">
      <alignment horizontal="left" wrapText="1" indent="1"/>
    </xf>
    <xf numFmtId="0" fontId="11" fillId="4" borderId="0" xfId="0" applyFont="1" applyFill="1" applyAlignment="1">
      <alignment horizontal="left" indent="1"/>
    </xf>
    <xf numFmtId="0" fontId="12" fillId="5" borderId="11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165" fontId="14" fillId="0" borderId="12" xfId="2" applyNumberFormat="1" applyFont="1" applyFill="1" applyBorder="1" applyAlignment="1">
      <alignment wrapText="1"/>
    </xf>
    <xf numFmtId="165" fontId="14" fillId="0" borderId="13" xfId="2" applyNumberFormat="1" applyFont="1" applyFill="1" applyBorder="1" applyAlignment="1">
      <alignment wrapText="1"/>
    </xf>
    <xf numFmtId="0" fontId="5" fillId="0" borderId="0" xfId="0" applyFont="1" applyFill="1" applyAlignment="1">
      <alignment horizontal="left" indent="1"/>
    </xf>
    <xf numFmtId="0" fontId="12" fillId="3" borderId="7" xfId="0" applyFont="1" applyFill="1" applyBorder="1" applyAlignment="1">
      <alignment horizontal="left" vertical="center" wrapText="1" indent="1"/>
    </xf>
    <xf numFmtId="0" fontId="16" fillId="0" borderId="7" xfId="0" applyFont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2" fillId="3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4" fontId="19" fillId="0" borderId="16" xfId="0" applyNumberFormat="1" applyFont="1" applyFill="1" applyBorder="1" applyAlignment="1">
      <alignment horizontal="right"/>
    </xf>
    <xf numFmtId="0" fontId="20" fillId="0" borderId="0" xfId="0" applyFont="1" applyFill="1"/>
    <xf numFmtId="0" fontId="21" fillId="7" borderId="8" xfId="0" applyFont="1" applyFill="1" applyBorder="1" applyAlignment="1">
      <alignment horizontal="left" vertical="center" wrapText="1"/>
    </xf>
    <xf numFmtId="4" fontId="21" fillId="7" borderId="9" xfId="0" applyNumberFormat="1" applyFont="1" applyFill="1" applyBorder="1" applyAlignment="1">
      <alignment horizontal="right" wrapText="1"/>
    </xf>
    <xf numFmtId="0" fontId="22" fillId="8" borderId="0" xfId="0" applyFont="1" applyFill="1"/>
    <xf numFmtId="0" fontId="23" fillId="0" borderId="0" xfId="0" applyFont="1"/>
    <xf numFmtId="0" fontId="23" fillId="0" borderId="0" xfId="0" applyFont="1" applyAlignment="1"/>
    <xf numFmtId="0" fontId="5" fillId="0" borderId="18" xfId="0" applyFont="1" applyFill="1" applyBorder="1" applyAlignment="1">
      <alignment horizontal="left" indent="1"/>
    </xf>
    <xf numFmtId="0" fontId="21" fillId="3" borderId="8" xfId="0" applyFont="1" applyFill="1" applyBorder="1" applyAlignment="1">
      <alignment horizontal="center" vertical="center" wrapText="1"/>
    </xf>
    <xf numFmtId="4" fontId="21" fillId="3" borderId="7" xfId="0" applyNumberFormat="1" applyFont="1" applyFill="1" applyBorder="1" applyAlignment="1">
      <alignment horizontal="right" wrapText="1"/>
    </xf>
    <xf numFmtId="4" fontId="19" fillId="8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1" fillId="9" borderId="0" xfId="0" applyFont="1" applyFill="1" applyAlignment="1">
      <alignment horizontal="left" indent="1"/>
    </xf>
    <xf numFmtId="4" fontId="12" fillId="4" borderId="12" xfId="0" applyNumberFormat="1" applyFont="1" applyFill="1" applyBorder="1" applyAlignment="1">
      <alignment horizontal="right" wrapText="1" indent="1"/>
    </xf>
    <xf numFmtId="0" fontId="12" fillId="4" borderId="12" xfId="0" applyFont="1" applyFill="1" applyBorder="1" applyAlignment="1">
      <alignment horizontal="right" wrapText="1" indent="1"/>
    </xf>
    <xf numFmtId="0" fontId="13" fillId="4" borderId="12" xfId="0" applyFont="1" applyFill="1" applyBorder="1" applyAlignment="1">
      <alignment horizontal="left" wrapText="1" indent="1"/>
    </xf>
    <xf numFmtId="0" fontId="11" fillId="10" borderId="0" xfId="0" applyFont="1" applyFill="1" applyAlignment="1">
      <alignment horizontal="left" indent="1"/>
    </xf>
    <xf numFmtId="0" fontId="9" fillId="0" borderId="21" xfId="0" applyFont="1" applyBorder="1" applyAlignment="1">
      <alignment horizontal="center" vertical="center" wrapText="1" indent="1"/>
    </xf>
    <xf numFmtId="0" fontId="9" fillId="0" borderId="22" xfId="0" applyFont="1" applyBorder="1" applyAlignment="1">
      <alignment horizontal="center" vertical="center" wrapText="1" indent="1"/>
    </xf>
    <xf numFmtId="0" fontId="9" fillId="0" borderId="23" xfId="0" applyFont="1" applyBorder="1" applyAlignment="1">
      <alignment horizontal="center" vertical="center" wrapText="1" indent="1"/>
    </xf>
    <xf numFmtId="0" fontId="11" fillId="0" borderId="9" xfId="0" applyFont="1" applyBorder="1" applyAlignment="1">
      <alignment horizontal="left" wrapText="1" indent="1"/>
    </xf>
    <xf numFmtId="0" fontId="9" fillId="0" borderId="24" xfId="0" applyFont="1" applyBorder="1" applyAlignment="1">
      <alignment horizontal="center" vertical="center" wrapText="1" indent="1"/>
    </xf>
    <xf numFmtId="4" fontId="24" fillId="4" borderId="1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0" xfId="3" applyNumberFormat="1" applyFont="1" applyFill="1" applyBorder="1" applyAlignment="1" applyProtection="1">
      <alignment horizontal="center" vertical="center"/>
    </xf>
    <xf numFmtId="0" fontId="7" fillId="0" borderId="4" xfId="3" applyNumberFormat="1" applyFont="1" applyFill="1" applyBorder="1" applyAlignment="1" applyProtection="1">
      <alignment horizontal="center"/>
    </xf>
    <xf numFmtId="0" fontId="7" fillId="0" borderId="5" xfId="3" applyNumberFormat="1" applyFont="1" applyFill="1" applyBorder="1" applyAlignment="1" applyProtection="1">
      <alignment horizontal="center"/>
    </xf>
    <xf numFmtId="0" fontId="7" fillId="0" borderId="6" xfId="3" applyNumberFormat="1" applyFont="1" applyFill="1" applyBorder="1" applyAlignment="1" applyProtection="1">
      <alignment horizontal="center"/>
    </xf>
    <xf numFmtId="0" fontId="7" fillId="0" borderId="14" xfId="3" applyNumberFormat="1" applyFont="1" applyFill="1" applyBorder="1" applyAlignment="1" applyProtection="1">
      <alignment horizontal="center" vertical="center"/>
    </xf>
    <xf numFmtId="0" fontId="7" fillId="0" borderId="16" xfId="3" applyNumberFormat="1" applyFont="1" applyFill="1" applyBorder="1" applyAlignment="1" applyProtection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9" fillId="0" borderId="34" xfId="0" applyFont="1" applyBorder="1" applyAlignment="1">
      <alignment horizontal="center" vertical="center" wrapText="1" indent="1"/>
    </xf>
    <xf numFmtId="0" fontId="9" fillId="0" borderId="35" xfId="0" applyFont="1" applyBorder="1" applyAlignment="1">
      <alignment horizontal="center" vertical="center" wrapText="1" indent="1"/>
    </xf>
    <xf numFmtId="0" fontId="12" fillId="4" borderId="36" xfId="0" applyFont="1" applyFill="1" applyBorder="1" applyAlignment="1">
      <alignment horizontal="left" vertical="center" wrapText="1" indent="3"/>
    </xf>
    <xf numFmtId="0" fontId="11" fillId="4" borderId="37" xfId="0" applyFont="1" applyFill="1" applyBorder="1" applyAlignment="1">
      <alignment horizontal="right" wrapText="1" indent="1"/>
    </xf>
    <xf numFmtId="0" fontId="13" fillId="4" borderId="12" xfId="0" applyFont="1" applyFill="1" applyBorder="1" applyAlignment="1">
      <alignment horizontal="righ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4" fontId="13" fillId="4" borderId="12" xfId="0" applyNumberFormat="1" applyFont="1" applyFill="1" applyBorder="1" applyAlignment="1">
      <alignment horizontal="right" vertical="center" wrapText="1" indent="1"/>
    </xf>
    <xf numFmtId="0" fontId="11" fillId="4" borderId="37" xfId="0" applyFont="1" applyFill="1" applyBorder="1" applyAlignment="1">
      <alignment horizontal="right" vertical="center" wrapText="1" indent="1"/>
    </xf>
    <xf numFmtId="0" fontId="13" fillId="4" borderId="36" xfId="0" applyFont="1" applyFill="1" applyBorder="1" applyAlignment="1">
      <alignment horizontal="left" vertical="center" wrapText="1" indent="3"/>
    </xf>
    <xf numFmtId="0" fontId="9" fillId="0" borderId="24" xfId="45" applyFont="1" applyBorder="1" applyAlignment="1">
      <alignment horizontal="center" vertical="center" wrapText="1" indent="1"/>
    </xf>
    <xf numFmtId="0" fontId="11" fillId="4" borderId="37" xfId="0" applyFont="1" applyFill="1" applyBorder="1" applyAlignment="1">
      <alignment horizontal="left" vertical="center" wrapText="1" indent="1"/>
    </xf>
    <xf numFmtId="0" fontId="11" fillId="4" borderId="37" xfId="0" applyFont="1" applyFill="1" applyBorder="1" applyAlignment="1">
      <alignment horizontal="left" wrapText="1" indent="1"/>
    </xf>
    <xf numFmtId="0" fontId="13" fillId="4" borderId="41" xfId="0" applyFont="1" applyFill="1" applyBorder="1" applyAlignment="1">
      <alignment horizontal="left" vertical="center" wrapText="1" indent="3"/>
    </xf>
    <xf numFmtId="0" fontId="13" fillId="4" borderId="42" xfId="0" applyFont="1" applyFill="1" applyBorder="1" applyAlignment="1">
      <alignment horizontal="right" vertical="center" wrapText="1" indent="1"/>
    </xf>
    <xf numFmtId="0" fontId="13" fillId="4" borderId="42" xfId="0" applyFont="1" applyFill="1" applyBorder="1" applyAlignment="1">
      <alignment horizontal="left" wrapText="1" indent="1"/>
    </xf>
    <xf numFmtId="0" fontId="11" fillId="4" borderId="43" xfId="0" applyFont="1" applyFill="1" applyBorder="1" applyAlignment="1">
      <alignment horizontal="left" wrapText="1" indent="1"/>
    </xf>
    <xf numFmtId="0" fontId="13" fillId="4" borderId="44" xfId="0" applyFont="1" applyFill="1" applyBorder="1" applyAlignment="1">
      <alignment horizontal="left" vertical="center" wrapText="1" indent="3"/>
    </xf>
    <xf numFmtId="0" fontId="13" fillId="4" borderId="9" xfId="0" applyFont="1" applyFill="1" applyBorder="1" applyAlignment="1">
      <alignment horizontal="right" vertical="center" wrapText="1" indent="1"/>
    </xf>
    <xf numFmtId="4" fontId="13" fillId="4" borderId="9" xfId="0" applyNumberFormat="1" applyFont="1" applyFill="1" applyBorder="1" applyAlignment="1">
      <alignment horizontal="right" vertical="center" wrapText="1" indent="1"/>
    </xf>
    <xf numFmtId="0" fontId="11" fillId="4" borderId="45" xfId="0" applyFont="1" applyFill="1" applyBorder="1" applyAlignment="1">
      <alignment horizontal="right" vertical="center" wrapText="1" indent="1"/>
    </xf>
    <xf numFmtId="0" fontId="12" fillId="9" borderId="46" xfId="0" applyFont="1" applyFill="1" applyBorder="1" applyAlignment="1">
      <alignment horizontal="left" vertical="center" wrapText="1" indent="1"/>
    </xf>
    <xf numFmtId="4" fontId="12" fillId="9" borderId="47" xfId="0" applyNumberFormat="1" applyFont="1" applyFill="1" applyBorder="1" applyAlignment="1">
      <alignment horizontal="right" vertical="center" wrapText="1" indent="1"/>
    </xf>
    <xf numFmtId="0" fontId="12" fillId="9" borderId="47" xfId="0" applyFont="1" applyFill="1" applyBorder="1" applyAlignment="1">
      <alignment horizontal="right" vertical="center" wrapText="1" indent="1"/>
    </xf>
    <xf numFmtId="0" fontId="11" fillId="9" borderId="3" xfId="0" applyFont="1" applyFill="1" applyBorder="1" applyAlignment="1">
      <alignment horizontal="right" vertical="center" wrapText="1" indent="1"/>
    </xf>
    <xf numFmtId="0" fontId="13" fillId="4" borderId="42" xfId="0" applyFont="1" applyFill="1" applyBorder="1" applyAlignment="1">
      <alignment horizontal="left" vertical="center" wrapText="1" indent="1"/>
    </xf>
    <xf numFmtId="0" fontId="9" fillId="0" borderId="34" xfId="45" applyFont="1" applyBorder="1" applyAlignment="1">
      <alignment horizontal="center" vertical="center" wrapText="1" indent="1"/>
    </xf>
    <xf numFmtId="0" fontId="9" fillId="0" borderId="35" xfId="45" applyFont="1" applyBorder="1" applyAlignment="1">
      <alignment horizontal="center" vertical="center" wrapText="1" indent="1"/>
    </xf>
    <xf numFmtId="0" fontId="12" fillId="4" borderId="36" xfId="45" applyFont="1" applyFill="1" applyBorder="1" applyAlignment="1">
      <alignment horizontal="left" vertical="center" wrapText="1" indent="1"/>
    </xf>
    <xf numFmtId="0" fontId="12" fillId="4" borderId="44" xfId="45" applyFont="1" applyFill="1" applyBorder="1" applyAlignment="1">
      <alignment horizontal="left" vertical="center" wrapText="1" indent="1"/>
    </xf>
    <xf numFmtId="0" fontId="12" fillId="9" borderId="46" xfId="45" applyFont="1" applyFill="1" applyBorder="1" applyAlignment="1">
      <alignment horizontal="left" vertical="center" wrapText="1" indent="1"/>
    </xf>
    <xf numFmtId="0" fontId="12" fillId="4" borderId="41" xfId="0" applyFont="1" applyFill="1" applyBorder="1" applyAlignment="1">
      <alignment horizontal="left" vertical="center" wrapText="1" indent="3"/>
    </xf>
    <xf numFmtId="0" fontId="12" fillId="4" borderId="42" xfId="0" applyFont="1" applyFill="1" applyBorder="1" applyAlignment="1">
      <alignment horizontal="right" wrapText="1" indent="1"/>
    </xf>
    <xf numFmtId="0" fontId="11" fillId="4" borderId="43" xfId="0" applyFont="1" applyFill="1" applyBorder="1" applyAlignment="1">
      <alignment horizontal="right" wrapText="1" indent="1"/>
    </xf>
    <xf numFmtId="4" fontId="12" fillId="9" borderId="47" xfId="0" applyNumberFormat="1" applyFont="1" applyFill="1" applyBorder="1" applyAlignment="1">
      <alignment horizontal="right" wrapText="1" indent="1"/>
    </xf>
    <xf numFmtId="0" fontId="12" fillId="9" borderId="47" xfId="0" applyFont="1" applyFill="1" applyBorder="1" applyAlignment="1">
      <alignment horizontal="right" wrapText="1" indent="1"/>
    </xf>
    <xf numFmtId="0" fontId="11" fillId="9" borderId="3" xfId="0" applyFont="1" applyFill="1" applyBorder="1" applyAlignment="1">
      <alignment horizontal="right" wrapText="1" indent="1"/>
    </xf>
    <xf numFmtId="0" fontId="12" fillId="4" borderId="36" xfId="0" applyFont="1" applyFill="1" applyBorder="1" applyAlignment="1">
      <alignment horizontal="left" vertical="center" wrapText="1" indent="4"/>
    </xf>
    <xf numFmtId="0" fontId="13" fillId="4" borderId="36" xfId="0" applyFont="1" applyFill="1" applyBorder="1" applyAlignment="1">
      <alignment horizontal="left" vertical="center" wrapText="1" indent="5"/>
    </xf>
    <xf numFmtId="0" fontId="12" fillId="4" borderId="38" xfId="0" applyFont="1" applyFill="1" applyBorder="1" applyAlignment="1">
      <alignment horizontal="left" vertical="center" wrapText="1" indent="4"/>
    </xf>
    <xf numFmtId="0" fontId="9" fillId="0" borderId="48" xfId="0" applyFont="1" applyBorder="1" applyAlignment="1">
      <alignment horizontal="center" vertical="center" wrapText="1" indent="1"/>
    </xf>
    <xf numFmtId="0" fontId="9" fillId="0" borderId="49" xfId="0" applyFont="1" applyBorder="1" applyAlignment="1">
      <alignment horizontal="center" vertical="center" wrapText="1" indent="1"/>
    </xf>
    <xf numFmtId="0" fontId="9" fillId="0" borderId="50" xfId="0" applyFont="1" applyBorder="1" applyAlignment="1">
      <alignment horizontal="center" vertical="center" wrapText="1" indent="1"/>
    </xf>
    <xf numFmtId="0" fontId="12" fillId="4" borderId="46" xfId="0" applyFont="1" applyFill="1" applyBorder="1" applyAlignment="1">
      <alignment horizontal="left" vertical="center" wrapText="1" indent="1"/>
    </xf>
    <xf numFmtId="0" fontId="12" fillId="4" borderId="51" xfId="0" applyFont="1" applyFill="1" applyBorder="1" applyAlignment="1">
      <alignment horizontal="left" vertical="center" wrapText="1" indent="3"/>
    </xf>
    <xf numFmtId="0" fontId="12" fillId="4" borderId="38" xfId="0" applyFont="1" applyFill="1" applyBorder="1" applyAlignment="1">
      <alignment horizontal="left" vertical="center" wrapText="1" indent="3"/>
    </xf>
    <xf numFmtId="0" fontId="12" fillId="44" borderId="44" xfId="0" applyFont="1" applyFill="1" applyBorder="1" applyAlignment="1">
      <alignment horizontal="left" vertical="center" wrapText="1" indent="1"/>
    </xf>
    <xf numFmtId="0" fontId="12" fillId="42" borderId="36" xfId="0" applyFont="1" applyFill="1" applyBorder="1" applyAlignment="1">
      <alignment horizontal="left" vertical="center" wrapText="1" indent="1"/>
    </xf>
    <xf numFmtId="0" fontId="12" fillId="44" borderId="36" xfId="0" applyFont="1" applyFill="1" applyBorder="1" applyAlignment="1">
      <alignment horizontal="left" vertical="center" wrapText="1" indent="1"/>
    </xf>
    <xf numFmtId="0" fontId="27" fillId="42" borderId="36" xfId="0" applyFont="1" applyFill="1" applyBorder="1" applyAlignment="1">
      <alignment horizontal="left" vertical="center" wrapText="1" indent="2"/>
    </xf>
    <xf numFmtId="0" fontId="13" fillId="43" borderId="54" xfId="0" applyFont="1" applyFill="1" applyBorder="1" applyAlignment="1">
      <alignment horizontal="left" vertical="center" wrapText="1" indent="1"/>
    </xf>
    <xf numFmtId="0" fontId="12" fillId="45" borderId="36" xfId="0" applyFont="1" applyFill="1" applyBorder="1" applyAlignment="1">
      <alignment horizontal="left" vertical="center" wrapText="1" indent="3"/>
    </xf>
    <xf numFmtId="4" fontId="12" fillId="4" borderId="52" xfId="0" applyNumberFormat="1" applyFont="1" applyFill="1" applyBorder="1" applyAlignment="1">
      <alignment horizontal="right" vertical="center" wrapText="1" indent="1"/>
    </xf>
    <xf numFmtId="0" fontId="12" fillId="4" borderId="52" xfId="0" applyFont="1" applyFill="1" applyBorder="1" applyAlignment="1">
      <alignment horizontal="right" vertical="center" wrapText="1" indent="1"/>
    </xf>
    <xf numFmtId="0" fontId="12" fillId="4" borderId="53" xfId="0" applyFont="1" applyFill="1" applyBorder="1" applyAlignment="1">
      <alignment horizontal="right" vertical="center" wrapText="1" indent="1"/>
    </xf>
    <xf numFmtId="4" fontId="12" fillId="4" borderId="12" xfId="0" applyNumberFormat="1" applyFont="1" applyFill="1" applyBorder="1" applyAlignment="1">
      <alignment horizontal="right" vertical="center" wrapText="1" indent="1"/>
    </xf>
    <xf numFmtId="0" fontId="12" fillId="4" borderId="37" xfId="0" applyFont="1" applyFill="1" applyBorder="1" applyAlignment="1">
      <alignment horizontal="right" vertical="center" wrapText="1" indent="1"/>
    </xf>
    <xf numFmtId="0" fontId="12" fillId="4" borderId="12" xfId="0" applyFont="1" applyFill="1" applyBorder="1" applyAlignment="1">
      <alignment horizontal="right" vertical="center" wrapText="1" indent="1"/>
    </xf>
    <xf numFmtId="0" fontId="12" fillId="4" borderId="39" xfId="0" applyFont="1" applyFill="1" applyBorder="1" applyAlignment="1">
      <alignment horizontal="right" vertical="center" wrapText="1" indent="1"/>
    </xf>
    <xf numFmtId="0" fontId="12" fillId="4" borderId="40" xfId="0" applyFont="1" applyFill="1" applyBorder="1" applyAlignment="1">
      <alignment horizontal="right" vertical="center" wrapText="1" indent="1"/>
    </xf>
    <xf numFmtId="0" fontId="12" fillId="44" borderId="9" xfId="0" applyFont="1" applyFill="1" applyBorder="1" applyAlignment="1">
      <alignment horizontal="right" vertical="center" wrapText="1" indent="1"/>
    </xf>
    <xf numFmtId="0" fontId="12" fillId="44" borderId="45" xfId="0" applyFont="1" applyFill="1" applyBorder="1" applyAlignment="1">
      <alignment horizontal="right" vertical="center" wrapText="1" indent="1"/>
    </xf>
    <xf numFmtId="0" fontId="12" fillId="42" borderId="12" xfId="0" applyFont="1" applyFill="1" applyBorder="1" applyAlignment="1">
      <alignment horizontal="right" vertical="center" wrapText="1" indent="1"/>
    </xf>
    <xf numFmtId="0" fontId="12" fillId="42" borderId="37" xfId="0" applyFont="1" applyFill="1" applyBorder="1" applyAlignment="1">
      <alignment horizontal="right" vertical="center" wrapText="1" indent="1"/>
    </xf>
    <xf numFmtId="0" fontId="12" fillId="45" borderId="12" xfId="0" applyFont="1" applyFill="1" applyBorder="1" applyAlignment="1">
      <alignment horizontal="right" vertical="center" wrapText="1" indent="1"/>
    </xf>
    <xf numFmtId="0" fontId="12" fillId="45" borderId="37" xfId="0" applyFont="1" applyFill="1" applyBorder="1" applyAlignment="1">
      <alignment horizontal="right" vertical="center" wrapText="1" indent="1"/>
    </xf>
    <xf numFmtId="0" fontId="13" fillId="4" borderId="37" xfId="0" applyFont="1" applyFill="1" applyBorder="1" applyAlignment="1">
      <alignment horizontal="right" vertical="center" wrapText="1" indent="1"/>
    </xf>
    <xf numFmtId="4" fontId="12" fillId="44" borderId="12" xfId="0" applyNumberFormat="1" applyFont="1" applyFill="1" applyBorder="1" applyAlignment="1">
      <alignment horizontal="right" vertical="center" wrapText="1" indent="1"/>
    </xf>
    <xf numFmtId="0" fontId="12" fillId="44" borderId="37" xfId="0" applyFont="1" applyFill="1" applyBorder="1" applyAlignment="1">
      <alignment horizontal="right" vertical="center" wrapText="1" indent="1"/>
    </xf>
    <xf numFmtId="4" fontId="12" fillId="42" borderId="12" xfId="0" applyNumberFormat="1" applyFont="1" applyFill="1" applyBorder="1" applyAlignment="1">
      <alignment horizontal="right" vertical="center" wrapText="1" indent="1"/>
    </xf>
    <xf numFmtId="4" fontId="12" fillId="45" borderId="12" xfId="0" applyNumberFormat="1" applyFont="1" applyFill="1" applyBorder="1" applyAlignment="1">
      <alignment horizontal="right" vertical="center" wrapText="1" indent="1"/>
    </xf>
    <xf numFmtId="4" fontId="12" fillId="44" borderId="37" xfId="0" applyNumberFormat="1" applyFont="1" applyFill="1" applyBorder="1" applyAlignment="1">
      <alignment horizontal="right" vertical="center" wrapText="1" indent="1"/>
    </xf>
    <xf numFmtId="4" fontId="27" fillId="42" borderId="12" xfId="0" applyNumberFormat="1" applyFont="1" applyFill="1" applyBorder="1" applyAlignment="1">
      <alignment horizontal="right" vertical="center" wrapText="1" indent="1"/>
    </xf>
    <xf numFmtId="4" fontId="27" fillId="42" borderId="37" xfId="0" applyNumberFormat="1" applyFont="1" applyFill="1" applyBorder="1" applyAlignment="1">
      <alignment horizontal="right" vertical="center" wrapText="1" indent="1"/>
    </xf>
    <xf numFmtId="4" fontId="12" fillId="4" borderId="47" xfId="0" applyNumberFormat="1" applyFont="1" applyFill="1" applyBorder="1" applyAlignment="1">
      <alignment horizontal="right" vertical="center" wrapText="1" indent="1"/>
    </xf>
    <xf numFmtId="0" fontId="12" fillId="4" borderId="3" xfId="0" applyFont="1" applyFill="1" applyBorder="1" applyAlignment="1">
      <alignment horizontal="right" vertical="center" wrapText="1" indent="1"/>
    </xf>
    <xf numFmtId="4" fontId="13" fillId="43" borderId="55" xfId="0" applyNumberFormat="1" applyFont="1" applyFill="1" applyBorder="1" applyAlignment="1">
      <alignment horizontal="right" vertical="center" wrapText="1" indent="1"/>
    </xf>
    <xf numFmtId="0" fontId="13" fillId="43" borderId="56" xfId="0" applyFont="1" applyFill="1" applyBorder="1" applyAlignment="1">
      <alignment horizontal="right" vertical="center" wrapText="1" indent="1"/>
    </xf>
    <xf numFmtId="4" fontId="12" fillId="4" borderId="12" xfId="45" applyNumberFormat="1" applyFont="1" applyFill="1" applyBorder="1" applyAlignment="1">
      <alignment horizontal="right" vertical="center" wrapText="1" indent="1"/>
    </xf>
    <xf numFmtId="0" fontId="12" fillId="4" borderId="12" xfId="45" applyFont="1" applyFill="1" applyBorder="1" applyAlignment="1">
      <alignment horizontal="right" vertical="center" wrapText="1" indent="1"/>
    </xf>
    <xf numFmtId="4" fontId="12" fillId="9" borderId="47" xfId="45" applyNumberFormat="1" applyFont="1" applyFill="1" applyBorder="1" applyAlignment="1">
      <alignment horizontal="right" vertical="center" wrapText="1" indent="1"/>
    </xf>
    <xf numFmtId="0" fontId="12" fillId="9" borderId="47" xfId="45" applyFont="1" applyFill="1" applyBorder="1" applyAlignment="1">
      <alignment horizontal="right" vertical="center" wrapText="1" indent="1"/>
    </xf>
    <xf numFmtId="0" fontId="16" fillId="4" borderId="37" xfId="45" applyFont="1" applyFill="1" applyBorder="1" applyAlignment="1">
      <alignment horizontal="right" vertical="center" wrapText="1" indent="1"/>
    </xf>
    <xf numFmtId="4" fontId="47" fillId="4" borderId="12" xfId="45" applyNumberFormat="1" applyFont="1" applyFill="1" applyBorder="1" applyAlignment="1">
      <alignment horizontal="right" vertical="center" wrapText="1" indent="1"/>
    </xf>
    <xf numFmtId="0" fontId="47" fillId="4" borderId="12" xfId="45" applyFont="1" applyFill="1" applyBorder="1" applyAlignment="1">
      <alignment horizontal="right" vertical="center" wrapText="1" indent="1"/>
    </xf>
    <xf numFmtId="0" fontId="47" fillId="4" borderId="42" xfId="45" applyFont="1" applyFill="1" applyBorder="1" applyAlignment="1">
      <alignment horizontal="right" vertical="center" wrapText="1" indent="1"/>
    </xf>
    <xf numFmtId="0" fontId="16" fillId="4" borderId="43" xfId="45" applyFont="1" applyFill="1" applyBorder="1" applyAlignment="1">
      <alignment horizontal="right" vertical="center" wrapText="1" indent="1"/>
    </xf>
    <xf numFmtId="0" fontId="16" fillId="9" borderId="3" xfId="45" applyFont="1" applyFill="1" applyBorder="1" applyAlignment="1">
      <alignment horizontal="right" vertical="center" wrapText="1" indent="1"/>
    </xf>
    <xf numFmtId="0" fontId="16" fillId="4" borderId="45" xfId="45" applyFont="1" applyFill="1" applyBorder="1" applyAlignment="1">
      <alignment horizontal="right" vertical="center" wrapText="1" indent="1"/>
    </xf>
    <xf numFmtId="4" fontId="13" fillId="4" borderId="9" xfId="45" applyNumberFormat="1" applyFont="1" applyFill="1" applyBorder="1" applyAlignment="1">
      <alignment horizontal="right" vertical="center" wrapText="1" indent="1"/>
    </xf>
    <xf numFmtId="0" fontId="13" fillId="4" borderId="9" xfId="45" applyFont="1" applyFill="1" applyBorder="1" applyAlignment="1">
      <alignment horizontal="right" vertical="center" wrapText="1" indent="1"/>
    </xf>
    <xf numFmtId="4" fontId="13" fillId="4" borderId="12" xfId="45" applyNumberFormat="1" applyFont="1" applyFill="1" applyBorder="1" applyAlignment="1">
      <alignment horizontal="right" vertical="center" wrapText="1" indent="1"/>
    </xf>
    <xf numFmtId="0" fontId="13" fillId="4" borderId="12" xfId="45" applyFont="1" applyFill="1" applyBorder="1" applyAlignment="1">
      <alignment horizontal="right" vertical="center" wrapText="1" indent="1"/>
    </xf>
    <xf numFmtId="0" fontId="13" fillId="4" borderId="42" xfId="45" applyFont="1" applyFill="1" applyBorder="1" applyAlignment="1">
      <alignment horizontal="right" vertical="center" wrapText="1" indent="1"/>
    </xf>
    <xf numFmtId="4" fontId="13" fillId="4" borderId="42" xfId="45" applyNumberFormat="1" applyFont="1" applyFill="1" applyBorder="1" applyAlignment="1">
      <alignment horizontal="right" vertical="center" wrapText="1" indent="1"/>
    </xf>
    <xf numFmtId="0" fontId="47" fillId="4" borderId="36" xfId="45" applyFont="1" applyFill="1" applyBorder="1" applyAlignment="1">
      <alignment horizontal="left" vertical="center" wrapText="1" indent="1"/>
    </xf>
    <xf numFmtId="0" fontId="47" fillId="4" borderId="36" xfId="45" applyFont="1" applyFill="1" applyBorder="1" applyAlignment="1">
      <alignment horizontal="left" vertical="center" wrapText="1" indent="4"/>
    </xf>
    <xf numFmtId="0" fontId="47" fillId="4" borderId="36" xfId="45" applyFont="1" applyFill="1" applyBorder="1" applyAlignment="1">
      <alignment horizontal="left" vertical="center" wrapText="1" indent="2"/>
    </xf>
    <xf numFmtId="0" fontId="47" fillId="4" borderId="41" xfId="45" applyFont="1" applyFill="1" applyBorder="1" applyAlignment="1">
      <alignment horizontal="left" vertical="center" wrapText="1" indent="2"/>
    </xf>
    <xf numFmtId="0" fontId="13" fillId="4" borderId="36" xfId="45" applyFont="1" applyFill="1" applyBorder="1" applyAlignment="1">
      <alignment horizontal="left" vertical="center" wrapText="1" indent="1"/>
    </xf>
    <xf numFmtId="0" fontId="13" fillId="4" borderId="36" xfId="45" applyFont="1" applyFill="1" applyBorder="1" applyAlignment="1">
      <alignment horizontal="left" vertical="center" wrapText="1" indent="2"/>
    </xf>
    <xf numFmtId="0" fontId="13" fillId="4" borderId="41" xfId="45" applyFont="1" applyFill="1" applyBorder="1" applyAlignment="1">
      <alignment horizontal="left" vertical="center" wrapText="1" indent="2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164" fontId="14" fillId="4" borderId="12" xfId="2" applyNumberFormat="1" applyFont="1" applyFill="1" applyBorder="1" applyAlignment="1">
      <alignment vertical="center" wrapText="1"/>
    </xf>
    <xf numFmtId="164" fontId="14" fillId="0" borderId="12" xfId="2" applyNumberFormat="1" applyFont="1" applyFill="1" applyBorder="1" applyAlignment="1">
      <alignment vertical="center" wrapText="1"/>
    </xf>
    <xf numFmtId="164" fontId="14" fillId="3" borderId="12" xfId="2" applyNumberFormat="1" applyFont="1" applyFill="1" applyBorder="1" applyAlignment="1">
      <alignment vertical="center" wrapText="1"/>
    </xf>
    <xf numFmtId="164" fontId="14" fillId="5" borderId="12" xfId="2" applyNumberFormat="1" applyFont="1" applyFill="1" applyBorder="1" applyAlignment="1">
      <alignment vertical="center" wrapText="1"/>
    </xf>
    <xf numFmtId="164" fontId="14" fillId="6" borderId="12" xfId="2" applyNumberFormat="1" applyFont="1" applyFill="1" applyBorder="1" applyAlignment="1">
      <alignment vertical="center" wrapText="1"/>
    </xf>
    <xf numFmtId="164" fontId="15" fillId="6" borderId="12" xfId="2" applyNumberFormat="1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left" vertical="center" wrapText="1" indent="1"/>
    </xf>
    <xf numFmtId="0" fontId="13" fillId="3" borderId="11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center" vertical="center" wrapText="1"/>
    </xf>
    <xf numFmtId="4" fontId="14" fillId="0" borderId="7" xfId="1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4" fontId="19" fillId="0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>
      <alignment horizontal="right" vertical="center"/>
    </xf>
    <xf numFmtId="0" fontId="19" fillId="8" borderId="11" xfId="0" applyFont="1" applyFill="1" applyBorder="1" applyAlignment="1">
      <alignment vertical="center" wrapText="1"/>
    </xf>
    <xf numFmtId="4" fontId="19" fillId="8" borderId="12" xfId="0" applyNumberFormat="1" applyFont="1" applyFill="1" applyBorder="1" applyAlignment="1">
      <alignment horizontal="right" vertical="center" wrapText="1"/>
    </xf>
    <xf numFmtId="0" fontId="19" fillId="8" borderId="8" xfId="0" applyFont="1" applyFill="1" applyBorder="1" applyAlignment="1">
      <alignment vertical="center" wrapText="1"/>
    </xf>
    <xf numFmtId="4" fontId="21" fillId="3" borderId="7" xfId="0" applyNumberFormat="1" applyFont="1" applyFill="1" applyBorder="1" applyAlignment="1">
      <alignment horizontal="right" vertical="center" wrapText="1"/>
    </xf>
    <xf numFmtId="4" fontId="19" fillId="8" borderId="9" xfId="0" applyNumberFormat="1" applyFont="1" applyFill="1" applyBorder="1" applyAlignment="1">
      <alignment horizontal="right" vertical="center" wrapText="1"/>
    </xf>
  </cellXfs>
  <cellStyles count="47">
    <cellStyle name="20% - Isticanje1" xfId="22" builtinId="30" customBuiltin="1"/>
    <cellStyle name="20% - Isticanje2" xfId="26" builtinId="34" customBuiltin="1"/>
    <cellStyle name="20% - Isticanje3" xfId="30" builtinId="38" customBuiltin="1"/>
    <cellStyle name="20% - Isticanje4" xfId="34" builtinId="42" customBuiltin="1"/>
    <cellStyle name="20% - Isticanje5" xfId="38" builtinId="46" customBuiltin="1"/>
    <cellStyle name="20% - Isticanje6" xfId="42" builtinId="50" customBuiltin="1"/>
    <cellStyle name="40% - Isticanje1" xfId="23" builtinId="31" customBuiltin="1"/>
    <cellStyle name="40% - Isticanje2" xfId="27" builtinId="35" customBuiltin="1"/>
    <cellStyle name="40% - Isticanje3" xfId="31" builtinId="39" customBuiltin="1"/>
    <cellStyle name="40% - Isticanje4" xfId="35" builtinId="43" customBuiltin="1"/>
    <cellStyle name="40% - Isticanje5" xfId="39" builtinId="47" customBuiltin="1"/>
    <cellStyle name="40% - Isticanje6" xfId="43" builtinId="51" customBuiltin="1"/>
    <cellStyle name="60% - Isticanje1" xfId="24" builtinId="32" customBuiltin="1"/>
    <cellStyle name="60% - Isticanje2" xfId="28" builtinId="36" customBuiltin="1"/>
    <cellStyle name="60% - Isticanje3" xfId="32" builtinId="40" customBuiltin="1"/>
    <cellStyle name="60% - Isticanje4" xfId="36" builtinId="44" customBuiltin="1"/>
    <cellStyle name="60% - Isticanje5" xfId="40" builtinId="48" customBuiltin="1"/>
    <cellStyle name="60% - Isticanje6" xfId="44" builtinId="52" customBuiltin="1"/>
    <cellStyle name="Bilješka 2" xfId="46"/>
    <cellStyle name="Dobro" xfId="10" builtinId="26" customBuiltin="1"/>
    <cellStyle name="Isticanje1" xfId="21" builtinId="29" customBuiltin="1"/>
    <cellStyle name="Isticanje2" xfId="25" builtinId="33" customBuiltin="1"/>
    <cellStyle name="Isticanje3" xfId="29" builtinId="37" customBuiltin="1"/>
    <cellStyle name="Isticanje4" xfId="33" builtinId="41" customBuiltin="1"/>
    <cellStyle name="Isticanje5" xfId="37" builtinId="45" customBuiltin="1"/>
    <cellStyle name="Isticanje6" xfId="41" builtinId="49" customBuiltin="1"/>
    <cellStyle name="Izlaz" xfId="14" builtinId="21" customBuiltin="1"/>
    <cellStyle name="Izračun" xfId="15" builtinId="22" customBuiltin="1"/>
    <cellStyle name="Loše" xfId="11" builtinId="27" customBuiltin="1"/>
    <cellStyle name="Naslov" xfId="5" builtinId="15" customBuiltin="1"/>
    <cellStyle name="Naslov 1" xfId="6" builtinId="16" customBuiltin="1"/>
    <cellStyle name="Naslov 2" xfId="7" builtinId="17" customBuiltin="1"/>
    <cellStyle name="Naslov 3" xfId="8" builtinId="18" customBuiltin="1"/>
    <cellStyle name="Naslov 4" xfId="9" builtinId="19" customBuiltin="1"/>
    <cellStyle name="Neutralno" xfId="12" builtinId="28" customBuiltin="1"/>
    <cellStyle name="Normalno" xfId="0" builtinId="0"/>
    <cellStyle name="Normalno 2" xfId="4"/>
    <cellStyle name="Normalno 3" xfId="45"/>
    <cellStyle name="Obično_bilanca" xfId="3"/>
    <cellStyle name="Povezana ćelija" xfId="16" builtinId="24" customBuiltin="1"/>
    <cellStyle name="Provjera ćelije" xfId="17" builtinId="23" customBuiltin="1"/>
    <cellStyle name="Tekst objašnjenja" xfId="19" builtinId="53" customBuiltin="1"/>
    <cellStyle name="Tekst upozorenja" xfId="18" builtinId="11" customBuiltin="1"/>
    <cellStyle name="Ukupni zbroj" xfId="20" builtinId="25" customBuiltin="1"/>
    <cellStyle name="Unos" xfId="13" builtinId="20" customBuiltin="1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A2" sqref="A2"/>
    </sheetView>
  </sheetViews>
  <sheetFormatPr defaultColWidth="9.140625" defaultRowHeight="11.25" x14ac:dyDescent="0.15"/>
  <cols>
    <col min="1" max="1" width="38.42578125" style="1" customWidth="1"/>
    <col min="2" max="2" width="16.85546875" style="1" customWidth="1"/>
    <col min="3" max="3" width="17.42578125" style="1" customWidth="1"/>
    <col min="4" max="5" width="17.140625" style="1" customWidth="1"/>
    <col min="6" max="6" width="12" style="1" customWidth="1"/>
    <col min="7" max="7" width="11.85546875" style="1" customWidth="1"/>
    <col min="8" max="16384" width="9.140625" style="1"/>
  </cols>
  <sheetData>
    <row r="1" spans="1:7" ht="49.5" customHeight="1" thickBot="1" x14ac:dyDescent="0.2">
      <c r="A1" s="49" t="s">
        <v>175</v>
      </c>
      <c r="B1" s="50"/>
      <c r="C1" s="50"/>
      <c r="D1" s="50"/>
      <c r="E1" s="50"/>
      <c r="F1" s="50"/>
      <c r="G1" s="51"/>
    </row>
    <row r="2" spans="1:7" ht="18" x14ac:dyDescent="0.15">
      <c r="A2" s="2"/>
      <c r="B2" s="2"/>
      <c r="C2" s="2" t="s">
        <v>0</v>
      </c>
      <c r="D2" s="2"/>
      <c r="E2" s="2"/>
      <c r="F2" s="2"/>
      <c r="G2" s="2"/>
    </row>
    <row r="3" spans="1:7" s="3" customFormat="1" ht="20.25" x14ac:dyDescent="0.25">
      <c r="A3" s="52" t="s">
        <v>1</v>
      </c>
      <c r="B3" s="52"/>
      <c r="C3" s="52"/>
      <c r="D3" s="52"/>
      <c r="E3" s="52"/>
      <c r="F3" s="52"/>
      <c r="G3" s="52"/>
    </row>
    <row r="4" spans="1:7" ht="18.75" hidden="1" x14ac:dyDescent="0.15">
      <c r="A4" s="4"/>
      <c r="B4" s="4"/>
      <c r="C4" s="4"/>
      <c r="D4" s="4"/>
      <c r="E4" s="4"/>
      <c r="F4" s="4"/>
      <c r="G4" s="4"/>
    </row>
    <row r="5" spans="1:7" ht="18.75" x14ac:dyDescent="0.3">
      <c r="A5" s="53" t="s">
        <v>2</v>
      </c>
      <c r="B5" s="54"/>
      <c r="C5" s="54"/>
      <c r="D5" s="54"/>
      <c r="E5" s="54"/>
      <c r="F5" s="54"/>
      <c r="G5" s="55"/>
    </row>
    <row r="6" spans="1:7" s="7" customFormat="1" ht="45" x14ac:dyDescent="0.15">
      <c r="A6" s="5" t="s">
        <v>3</v>
      </c>
      <c r="B6" s="6" t="s">
        <v>163</v>
      </c>
      <c r="C6" s="6" t="s">
        <v>4</v>
      </c>
      <c r="D6" s="6" t="s">
        <v>5</v>
      </c>
      <c r="E6" s="6" t="s">
        <v>164</v>
      </c>
      <c r="F6" s="6" t="s">
        <v>6</v>
      </c>
      <c r="G6" s="6" t="s">
        <v>7</v>
      </c>
    </row>
    <row r="7" spans="1:7" s="11" customFormat="1" ht="21" customHeight="1" x14ac:dyDescent="0.2">
      <c r="A7" s="8" t="s">
        <v>2</v>
      </c>
      <c r="B7" s="9"/>
      <c r="C7" s="9"/>
      <c r="D7" s="9"/>
      <c r="E7" s="9"/>
      <c r="F7" s="9"/>
      <c r="G7" s="10"/>
    </row>
    <row r="8" spans="1:7" s="11" customFormat="1" ht="21" customHeight="1" x14ac:dyDescent="0.15">
      <c r="A8" s="175" t="s">
        <v>8</v>
      </c>
      <c r="B8" s="169">
        <v>720271.64</v>
      </c>
      <c r="C8" s="169">
        <v>1594110.22</v>
      </c>
      <c r="D8" s="169">
        <v>1594110.22</v>
      </c>
      <c r="E8" s="169">
        <v>799205.78</v>
      </c>
      <c r="F8" s="170">
        <f t="shared" ref="F8:F9" si="0">E8/B8*100</f>
        <v>110.95894043530576</v>
      </c>
      <c r="G8" s="170">
        <f t="shared" ref="G8:G9" si="1">E8/D8*100</f>
        <v>50.134913506796288</v>
      </c>
    </row>
    <row r="9" spans="1:7" s="11" customFormat="1" ht="21" customHeight="1" x14ac:dyDescent="0.15">
      <c r="A9" s="175" t="s">
        <v>9</v>
      </c>
      <c r="B9" s="169">
        <v>36.54</v>
      </c>
      <c r="C9" s="169">
        <v>45.38</v>
      </c>
      <c r="D9" s="169">
        <v>45.38</v>
      </c>
      <c r="E9" s="169"/>
      <c r="F9" s="170">
        <f t="shared" si="0"/>
        <v>0</v>
      </c>
      <c r="G9" s="170">
        <f t="shared" si="1"/>
        <v>0</v>
      </c>
    </row>
    <row r="10" spans="1:7" s="11" customFormat="1" ht="21" customHeight="1" x14ac:dyDescent="0.15">
      <c r="A10" s="176" t="s">
        <v>10</v>
      </c>
      <c r="B10" s="171">
        <f t="shared" ref="B10:D10" si="2">SUM(B8:B9)</f>
        <v>720308.18</v>
      </c>
      <c r="C10" s="171">
        <f t="shared" si="2"/>
        <v>1594155.5999999999</v>
      </c>
      <c r="D10" s="171">
        <f t="shared" si="2"/>
        <v>1594155.5999999999</v>
      </c>
      <c r="E10" s="171">
        <f>SUM(E8:E9)</f>
        <v>799205.78</v>
      </c>
      <c r="F10" s="171">
        <f>E10/B10*100</f>
        <v>110.95331167834301</v>
      </c>
      <c r="G10" s="171">
        <f>E10/D10*100</f>
        <v>50.133486342236608</v>
      </c>
    </row>
    <row r="11" spans="1:7" s="11" customFormat="1" ht="21" customHeight="1" x14ac:dyDescent="0.15">
      <c r="A11" s="175" t="s">
        <v>11</v>
      </c>
      <c r="B11" s="169">
        <v>772565.26</v>
      </c>
      <c r="C11" s="169">
        <v>1594191.98</v>
      </c>
      <c r="D11" s="169">
        <v>1594191.98</v>
      </c>
      <c r="E11" s="169">
        <v>911274.58</v>
      </c>
      <c r="F11" s="170">
        <f t="shared" ref="F11:F14" si="3">E11/B11*100</f>
        <v>117.9543822615063</v>
      </c>
      <c r="G11" s="170">
        <f t="shared" ref="G11:G14" si="4">E11/D11*100</f>
        <v>57.16216060753235</v>
      </c>
    </row>
    <row r="12" spans="1:7" s="11" customFormat="1" ht="21" customHeight="1" x14ac:dyDescent="0.15">
      <c r="A12" s="175" t="s">
        <v>12</v>
      </c>
      <c r="B12" s="169">
        <v>2792.74</v>
      </c>
      <c r="C12" s="169">
        <v>2686.95</v>
      </c>
      <c r="D12" s="169">
        <v>2686.95</v>
      </c>
      <c r="E12" s="169">
        <v>22652.5</v>
      </c>
      <c r="F12" s="170">
        <f t="shared" si="3"/>
        <v>811.12097796429316</v>
      </c>
      <c r="G12" s="170">
        <f t="shared" si="4"/>
        <v>843.05625337278332</v>
      </c>
    </row>
    <row r="13" spans="1:7" s="11" customFormat="1" ht="21" customHeight="1" x14ac:dyDescent="0.15">
      <c r="A13" s="176" t="s">
        <v>13</v>
      </c>
      <c r="B13" s="171">
        <f>SUM(B11:B12)</f>
        <v>775358</v>
      </c>
      <c r="C13" s="171">
        <f t="shared" ref="C13:E13" si="5">SUM(C11:C12)</f>
        <v>1596878.93</v>
      </c>
      <c r="D13" s="171">
        <f t="shared" si="5"/>
        <v>1596878.93</v>
      </c>
      <c r="E13" s="171">
        <f t="shared" si="5"/>
        <v>933927.08</v>
      </c>
      <c r="F13" s="171">
        <f t="shared" si="3"/>
        <v>120.45107937236735</v>
      </c>
      <c r="G13" s="171">
        <f t="shared" si="4"/>
        <v>58.484526438081318</v>
      </c>
    </row>
    <row r="14" spans="1:7" s="13" customFormat="1" ht="21" customHeight="1" x14ac:dyDescent="0.25">
      <c r="A14" s="12" t="s">
        <v>14</v>
      </c>
      <c r="B14" s="172">
        <f>B10-B13</f>
        <v>-55049.819999999949</v>
      </c>
      <c r="C14" s="172">
        <f t="shared" ref="C14:E14" si="6">C10-C13</f>
        <v>-2723.3300000000745</v>
      </c>
      <c r="D14" s="172">
        <f t="shared" si="6"/>
        <v>-2723.3300000000745</v>
      </c>
      <c r="E14" s="172">
        <f t="shared" si="6"/>
        <v>-134721.29999999993</v>
      </c>
      <c r="F14" s="173">
        <f t="shared" si="3"/>
        <v>244.72614079392096</v>
      </c>
      <c r="G14" s="174">
        <f t="shared" si="4"/>
        <v>4946.9326155844592</v>
      </c>
    </row>
    <row r="15" spans="1:7" s="13" customFormat="1" ht="14.25" x14ac:dyDescent="0.2">
      <c r="A15" s="14"/>
      <c r="B15" s="15"/>
      <c r="C15" s="15"/>
      <c r="D15" s="15"/>
      <c r="E15" s="15"/>
      <c r="F15" s="15"/>
      <c r="G15" s="16"/>
    </row>
    <row r="17" spans="1:7" s="17" customFormat="1" x14ac:dyDescent="0.15"/>
    <row r="18" spans="1:7" s="17" customFormat="1" ht="18.75" x14ac:dyDescent="0.15">
      <c r="A18" s="56" t="s">
        <v>15</v>
      </c>
      <c r="B18" s="56"/>
      <c r="C18" s="56"/>
      <c r="D18" s="56"/>
      <c r="E18" s="56"/>
      <c r="F18" s="56"/>
      <c r="G18" s="56"/>
    </row>
    <row r="19" spans="1:7" s="17" customFormat="1" ht="45" x14ac:dyDescent="0.15">
      <c r="A19" s="5" t="s">
        <v>3</v>
      </c>
      <c r="B19" s="6" t="s">
        <v>16</v>
      </c>
      <c r="C19" s="6" t="s">
        <v>4</v>
      </c>
      <c r="D19" s="6" t="s">
        <v>5</v>
      </c>
      <c r="E19" s="6" t="s">
        <v>17</v>
      </c>
      <c r="F19" s="6" t="s">
        <v>6</v>
      </c>
      <c r="G19" s="6" t="s">
        <v>7</v>
      </c>
    </row>
    <row r="20" spans="1:7" s="17" customFormat="1" ht="21" customHeight="1" x14ac:dyDescent="0.15">
      <c r="A20" s="18" t="s">
        <v>18</v>
      </c>
      <c r="B20" s="177"/>
      <c r="C20" s="177"/>
      <c r="D20" s="177"/>
      <c r="E20" s="177"/>
      <c r="F20" s="177"/>
      <c r="G20" s="177"/>
    </row>
    <row r="21" spans="1:7" s="17" customFormat="1" ht="21" customHeight="1" x14ac:dyDescent="0.15">
      <c r="A21" s="19" t="s">
        <v>19</v>
      </c>
      <c r="B21" s="178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s="21" customFormat="1" ht="21" customHeight="1" x14ac:dyDescent="0.15">
      <c r="A22" s="20" t="s">
        <v>20</v>
      </c>
      <c r="B22" s="180">
        <v>0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</row>
    <row r="23" spans="1:7" s="21" customFormat="1" ht="21" customHeight="1" x14ac:dyDescent="0.15">
      <c r="A23" s="22" t="s">
        <v>21</v>
      </c>
      <c r="B23" s="181">
        <v>0</v>
      </c>
      <c r="C23" s="181">
        <v>0</v>
      </c>
      <c r="D23" s="181">
        <v>0</v>
      </c>
      <c r="E23" s="181">
        <v>0</v>
      </c>
      <c r="F23" s="181">
        <v>0</v>
      </c>
      <c r="G23" s="181">
        <v>0</v>
      </c>
    </row>
    <row r="24" spans="1:7" s="21" customFormat="1" ht="14.25" x14ac:dyDescent="0.2">
      <c r="A24" s="23"/>
      <c r="B24" s="24"/>
      <c r="C24" s="24"/>
      <c r="D24" s="24"/>
      <c r="E24" s="24"/>
      <c r="F24" s="24"/>
      <c r="G24" s="24"/>
    </row>
    <row r="25" spans="1:7" s="21" customFormat="1" ht="14.25" hidden="1" x14ac:dyDescent="0.2">
      <c r="A25" s="23"/>
      <c r="B25" s="24"/>
      <c r="C25" s="24"/>
      <c r="D25" s="24"/>
      <c r="E25" s="24"/>
      <c r="F25" s="24"/>
      <c r="G25" s="24"/>
    </row>
    <row r="26" spans="1:7" s="17" customFormat="1" ht="18.75" x14ac:dyDescent="0.3">
      <c r="A26" s="57" t="s">
        <v>22</v>
      </c>
      <c r="B26" s="57"/>
      <c r="C26" s="57"/>
      <c r="D26" s="57"/>
      <c r="E26" s="57"/>
      <c r="F26" s="57"/>
      <c r="G26" s="57"/>
    </row>
    <row r="27" spans="1:7" s="25" customFormat="1" ht="45" x14ac:dyDescent="0.25">
      <c r="A27" s="5"/>
      <c r="B27" s="6" t="s">
        <v>165</v>
      </c>
      <c r="C27" s="6" t="s">
        <v>4</v>
      </c>
      <c r="D27" s="6" t="s">
        <v>5</v>
      </c>
      <c r="E27" s="6" t="s">
        <v>164</v>
      </c>
      <c r="F27" s="6" t="s">
        <v>6</v>
      </c>
      <c r="G27" s="6" t="s">
        <v>7</v>
      </c>
    </row>
    <row r="28" spans="1:7" s="25" customFormat="1" ht="18" x14ac:dyDescent="0.25">
      <c r="A28" s="26" t="s">
        <v>23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s="28" customFormat="1" ht="28.5" x14ac:dyDescent="0.25">
      <c r="A29" s="182" t="s">
        <v>24</v>
      </c>
      <c r="B29" s="183">
        <v>58317.84</v>
      </c>
      <c r="C29" s="183"/>
      <c r="D29" s="183"/>
      <c r="E29" s="183">
        <v>8736.42</v>
      </c>
      <c r="F29" s="183">
        <v>0</v>
      </c>
      <c r="G29" s="183">
        <v>0</v>
      </c>
    </row>
    <row r="30" spans="1:7" s="29" customFormat="1" ht="21" customHeight="1" x14ac:dyDescent="0.15">
      <c r="A30" s="182" t="s">
        <v>25</v>
      </c>
      <c r="B30" s="183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</row>
    <row r="31" spans="1:7" s="30" customFormat="1" ht="18.75" x14ac:dyDescent="0.3">
      <c r="A31" s="48" t="s">
        <v>26</v>
      </c>
      <c r="B31" s="48"/>
      <c r="C31" s="48"/>
      <c r="D31" s="48"/>
      <c r="E31" s="48"/>
      <c r="F31" s="48"/>
      <c r="G31" s="48"/>
    </row>
    <row r="32" spans="1:7" hidden="1" x14ac:dyDescent="0.15"/>
    <row r="34" spans="1:7" ht="33.75" x14ac:dyDescent="0.15">
      <c r="A34" s="5" t="s">
        <v>3</v>
      </c>
      <c r="B34" s="5" t="s">
        <v>166</v>
      </c>
      <c r="C34" s="6"/>
      <c r="D34" s="6"/>
      <c r="E34" s="5" t="s">
        <v>167</v>
      </c>
      <c r="F34" s="6" t="s">
        <v>6</v>
      </c>
      <c r="G34" s="6"/>
    </row>
    <row r="35" spans="1:7" s="17" customFormat="1" hidden="1" x14ac:dyDescent="0.15">
      <c r="A35" s="31"/>
      <c r="B35" s="31"/>
      <c r="C35" s="31"/>
      <c r="D35" s="31"/>
      <c r="E35" s="31"/>
      <c r="F35" s="31"/>
      <c r="G35" s="31"/>
    </row>
    <row r="36" spans="1:7" s="25" customFormat="1" ht="30" x14ac:dyDescent="0.25">
      <c r="A36" s="32" t="s">
        <v>27</v>
      </c>
      <c r="B36" s="185">
        <v>0</v>
      </c>
      <c r="C36" s="185"/>
      <c r="D36" s="185"/>
      <c r="E36" s="185">
        <v>0</v>
      </c>
      <c r="F36" s="185">
        <v>0</v>
      </c>
      <c r="G36" s="33"/>
    </row>
    <row r="37" spans="1:7" s="28" customFormat="1" ht="21" customHeight="1" x14ac:dyDescent="0.25">
      <c r="A37" s="184" t="s">
        <v>28</v>
      </c>
      <c r="B37" s="186">
        <v>8736.42</v>
      </c>
      <c r="C37" s="186"/>
      <c r="D37" s="186"/>
      <c r="E37" s="186"/>
      <c r="F37" s="186">
        <v>0</v>
      </c>
      <c r="G37" s="34"/>
    </row>
    <row r="38" spans="1:7" s="29" customFormat="1" ht="21" customHeight="1" x14ac:dyDescent="0.2">
      <c r="A38" s="182" t="s">
        <v>29</v>
      </c>
      <c r="B38" s="186">
        <v>0</v>
      </c>
      <c r="C38" s="186"/>
      <c r="D38" s="186"/>
      <c r="E38" s="183">
        <f>SUM(E14+B37)</f>
        <v>-125984.87999999993</v>
      </c>
      <c r="F38" s="183">
        <v>0</v>
      </c>
      <c r="G38" s="34"/>
    </row>
    <row r="40" spans="1:7" ht="12.75" x14ac:dyDescent="0.2">
      <c r="A40" s="35"/>
    </row>
    <row r="41" spans="1:7" ht="12" x14ac:dyDescent="0.2">
      <c r="E41" s="36"/>
    </row>
    <row r="43" spans="1:7" ht="12.75" x14ac:dyDescent="0.2">
      <c r="E43" s="37"/>
    </row>
    <row r="54" spans="1:7" ht="11.25" customHeight="1" x14ac:dyDescent="0.15">
      <c r="A54" s="167"/>
      <c r="B54" s="168"/>
      <c r="C54" s="168"/>
      <c r="D54" s="168"/>
      <c r="E54" s="168"/>
      <c r="F54" s="168"/>
      <c r="G54" s="168"/>
    </row>
  </sheetData>
  <mergeCells count="6">
    <mergeCell ref="A31:G31"/>
    <mergeCell ref="A1:G1"/>
    <mergeCell ref="A3:G3"/>
    <mergeCell ref="A5:G5"/>
    <mergeCell ref="A18:G18"/>
    <mergeCell ref="A26:G26"/>
  </mergeCells>
  <pageMargins left="0.7" right="0.7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activeCell="A22" sqref="A22"/>
    </sheetView>
  </sheetViews>
  <sheetFormatPr defaultRowHeight="25.5" customHeight="1" x14ac:dyDescent="0.15"/>
  <cols>
    <col min="1" max="1" width="43.140625" style="1" customWidth="1"/>
    <col min="2" max="2" width="14.140625" style="1" customWidth="1"/>
    <col min="3" max="3" width="13.7109375" style="1" customWidth="1"/>
    <col min="4" max="4" width="14.42578125" style="1" customWidth="1"/>
    <col min="5" max="5" width="14.140625" style="1" customWidth="1"/>
    <col min="6" max="6" width="10.7109375" style="1" customWidth="1"/>
    <col min="7" max="7" width="10.5703125" style="1" customWidth="1"/>
    <col min="8" max="16384" width="9.140625" style="1"/>
  </cols>
  <sheetData>
    <row r="1" spans="1:7" ht="51.75" customHeight="1" thickBot="1" x14ac:dyDescent="0.2">
      <c r="A1" s="58" t="s">
        <v>159</v>
      </c>
      <c r="B1" s="59"/>
      <c r="C1" s="59"/>
      <c r="D1" s="59"/>
      <c r="E1" s="59"/>
      <c r="F1" s="59"/>
      <c r="G1" s="60"/>
    </row>
    <row r="2" spans="1:7" ht="50.25" customHeight="1" thickBot="1" x14ac:dyDescent="0.2">
      <c r="A2" s="91" t="s">
        <v>3</v>
      </c>
      <c r="B2" s="75" t="s">
        <v>157</v>
      </c>
      <c r="C2" s="75" t="s">
        <v>31</v>
      </c>
      <c r="D2" s="75" t="s">
        <v>32</v>
      </c>
      <c r="E2" s="75" t="s">
        <v>33</v>
      </c>
      <c r="F2" s="75" t="s">
        <v>34</v>
      </c>
      <c r="G2" s="92" t="s">
        <v>35</v>
      </c>
    </row>
    <row r="3" spans="1:7" ht="25.5" customHeight="1" x14ac:dyDescent="0.15">
      <c r="A3" s="93" t="s">
        <v>36</v>
      </c>
      <c r="B3" s="143">
        <v>720271.64</v>
      </c>
      <c r="C3" s="143">
        <v>1594110.22</v>
      </c>
      <c r="D3" s="143">
        <v>1594110.22</v>
      </c>
      <c r="E3" s="143">
        <v>799205.78</v>
      </c>
      <c r="F3" s="144">
        <v>110.96</v>
      </c>
      <c r="G3" s="147">
        <v>50.13</v>
      </c>
    </row>
    <row r="4" spans="1:7" ht="30.75" customHeight="1" x14ac:dyDescent="0.15">
      <c r="A4" s="160" t="s">
        <v>37</v>
      </c>
      <c r="B4" s="148">
        <v>675706.66</v>
      </c>
      <c r="C4" s="148">
        <v>1492652.87</v>
      </c>
      <c r="D4" s="148">
        <v>1492652.87</v>
      </c>
      <c r="E4" s="148">
        <v>756349.46</v>
      </c>
      <c r="F4" s="149">
        <v>111.93</v>
      </c>
      <c r="G4" s="147">
        <v>50.67</v>
      </c>
    </row>
    <row r="5" spans="1:7" ht="30.75" customHeight="1" x14ac:dyDescent="0.15">
      <c r="A5" s="161" t="s">
        <v>38</v>
      </c>
      <c r="B5" s="148">
        <v>675706.66</v>
      </c>
      <c r="C5" s="149"/>
      <c r="D5" s="149"/>
      <c r="E5" s="148">
        <v>756349.46</v>
      </c>
      <c r="F5" s="149">
        <v>111.93</v>
      </c>
      <c r="G5" s="147"/>
    </row>
    <row r="6" spans="1:7" ht="30.75" customHeight="1" x14ac:dyDescent="0.15">
      <c r="A6" s="162" t="s">
        <v>39</v>
      </c>
      <c r="B6" s="148">
        <v>675706.66</v>
      </c>
      <c r="C6" s="149"/>
      <c r="D6" s="149"/>
      <c r="E6" s="148">
        <v>756349.46</v>
      </c>
      <c r="F6" s="149">
        <v>111.93</v>
      </c>
      <c r="G6" s="147"/>
    </row>
    <row r="7" spans="1:7" ht="21" customHeight="1" x14ac:dyDescent="0.15">
      <c r="A7" s="160" t="s">
        <v>40</v>
      </c>
      <c r="B7" s="149">
        <v>4.5199999999999996</v>
      </c>
      <c r="C7" s="149">
        <v>4</v>
      </c>
      <c r="D7" s="149">
        <v>4</v>
      </c>
      <c r="E7" s="149">
        <v>2.36</v>
      </c>
      <c r="F7" s="149">
        <v>52.21</v>
      </c>
      <c r="G7" s="147">
        <v>59</v>
      </c>
    </row>
    <row r="8" spans="1:7" ht="21" customHeight="1" x14ac:dyDescent="0.15">
      <c r="A8" s="161" t="s">
        <v>41</v>
      </c>
      <c r="B8" s="149">
        <v>4.5199999999999996</v>
      </c>
      <c r="C8" s="149"/>
      <c r="D8" s="149"/>
      <c r="E8" s="149">
        <v>2.36</v>
      </c>
      <c r="F8" s="149">
        <v>52.21</v>
      </c>
      <c r="G8" s="147"/>
    </row>
    <row r="9" spans="1:7" ht="30.75" customHeight="1" x14ac:dyDescent="0.15">
      <c r="A9" s="162" t="s">
        <v>42</v>
      </c>
      <c r="B9" s="149">
        <v>4.5199999999999996</v>
      </c>
      <c r="C9" s="149"/>
      <c r="D9" s="149"/>
      <c r="E9" s="149">
        <v>2.36</v>
      </c>
      <c r="F9" s="149">
        <v>52.21</v>
      </c>
      <c r="G9" s="147"/>
    </row>
    <row r="10" spans="1:7" ht="30.75" customHeight="1" x14ac:dyDescent="0.15">
      <c r="A10" s="160" t="s">
        <v>43</v>
      </c>
      <c r="B10" s="149"/>
      <c r="C10" s="148">
        <v>1909.06</v>
      </c>
      <c r="D10" s="148">
        <v>1909.06</v>
      </c>
      <c r="E10" s="149"/>
      <c r="F10" s="149"/>
      <c r="G10" s="147"/>
    </row>
    <row r="11" spans="1:7" ht="44.25" customHeight="1" x14ac:dyDescent="0.15">
      <c r="A11" s="160" t="s">
        <v>44</v>
      </c>
      <c r="B11" s="148">
        <v>3741.38</v>
      </c>
      <c r="C11" s="148">
        <v>6050</v>
      </c>
      <c r="D11" s="148">
        <v>6050</v>
      </c>
      <c r="E11" s="148">
        <v>4974</v>
      </c>
      <c r="F11" s="149">
        <v>132.94999999999999</v>
      </c>
      <c r="G11" s="147">
        <v>82.21</v>
      </c>
    </row>
    <row r="12" spans="1:7" ht="30.75" customHeight="1" x14ac:dyDescent="0.15">
      <c r="A12" s="161" t="s">
        <v>45</v>
      </c>
      <c r="B12" s="148">
        <v>3591.38</v>
      </c>
      <c r="C12" s="149"/>
      <c r="D12" s="149"/>
      <c r="E12" s="148">
        <v>3324</v>
      </c>
      <c r="F12" s="149">
        <v>92.55</v>
      </c>
      <c r="G12" s="147"/>
    </row>
    <row r="13" spans="1:7" ht="21" customHeight="1" x14ac:dyDescent="0.15">
      <c r="A13" s="162" t="s">
        <v>46</v>
      </c>
      <c r="B13" s="149">
        <v>240.5</v>
      </c>
      <c r="C13" s="149"/>
      <c r="D13" s="149"/>
      <c r="E13" s="149"/>
      <c r="F13" s="149"/>
      <c r="G13" s="147"/>
    </row>
    <row r="14" spans="1:7" ht="21" customHeight="1" x14ac:dyDescent="0.15">
      <c r="A14" s="162" t="s">
        <v>47</v>
      </c>
      <c r="B14" s="148">
        <v>3350.88</v>
      </c>
      <c r="C14" s="149"/>
      <c r="D14" s="149"/>
      <c r="E14" s="148">
        <v>3324</v>
      </c>
      <c r="F14" s="149">
        <v>99.2</v>
      </c>
      <c r="G14" s="147"/>
    </row>
    <row r="15" spans="1:7" ht="44.25" customHeight="1" x14ac:dyDescent="0.15">
      <c r="A15" s="161" t="s">
        <v>48</v>
      </c>
      <c r="B15" s="149">
        <v>150</v>
      </c>
      <c r="C15" s="149"/>
      <c r="D15" s="149"/>
      <c r="E15" s="148">
        <v>1650</v>
      </c>
      <c r="F15" s="148">
        <v>1100</v>
      </c>
      <c r="G15" s="147"/>
    </row>
    <row r="16" spans="1:7" ht="21" customHeight="1" x14ac:dyDescent="0.15">
      <c r="A16" s="162" t="s">
        <v>49</v>
      </c>
      <c r="B16" s="149">
        <v>150</v>
      </c>
      <c r="C16" s="149"/>
      <c r="D16" s="149"/>
      <c r="E16" s="149">
        <v>150</v>
      </c>
      <c r="F16" s="149">
        <v>100</v>
      </c>
      <c r="G16" s="147"/>
    </row>
    <row r="17" spans="1:7" ht="21" customHeight="1" x14ac:dyDescent="0.15">
      <c r="A17" s="162" t="s">
        <v>50</v>
      </c>
      <c r="B17" s="149"/>
      <c r="C17" s="149"/>
      <c r="D17" s="149"/>
      <c r="E17" s="148">
        <v>1500</v>
      </c>
      <c r="F17" s="149"/>
      <c r="G17" s="147"/>
    </row>
    <row r="18" spans="1:7" ht="30.75" customHeight="1" x14ac:dyDescent="0.15">
      <c r="A18" s="160" t="s">
        <v>51</v>
      </c>
      <c r="B18" s="148">
        <v>39499.08</v>
      </c>
      <c r="C18" s="148">
        <v>91200</v>
      </c>
      <c r="D18" s="148">
        <v>91200</v>
      </c>
      <c r="E18" s="148">
        <v>35929.96</v>
      </c>
      <c r="F18" s="149">
        <v>90.96</v>
      </c>
      <c r="G18" s="147">
        <v>39.4</v>
      </c>
    </row>
    <row r="19" spans="1:7" ht="44.25" customHeight="1" x14ac:dyDescent="0.15">
      <c r="A19" s="161" t="s">
        <v>52</v>
      </c>
      <c r="B19" s="148">
        <v>39499.08</v>
      </c>
      <c r="C19" s="149"/>
      <c r="D19" s="149"/>
      <c r="E19" s="148">
        <v>35929.96</v>
      </c>
      <c r="F19" s="149">
        <v>90.96</v>
      </c>
      <c r="G19" s="147"/>
    </row>
    <row r="20" spans="1:7" ht="30.75" customHeight="1" x14ac:dyDescent="0.15">
      <c r="A20" s="162" t="s">
        <v>53</v>
      </c>
      <c r="B20" s="148">
        <v>39499.08</v>
      </c>
      <c r="C20" s="149"/>
      <c r="D20" s="149"/>
      <c r="E20" s="148">
        <v>35929.96</v>
      </c>
      <c r="F20" s="149">
        <v>90.96</v>
      </c>
      <c r="G20" s="147"/>
    </row>
    <row r="21" spans="1:7" ht="21" customHeight="1" x14ac:dyDescent="0.15">
      <c r="A21" s="160" t="s">
        <v>54</v>
      </c>
      <c r="B21" s="148">
        <v>1320</v>
      </c>
      <c r="C21" s="148">
        <v>2294.29</v>
      </c>
      <c r="D21" s="148">
        <v>2294.29</v>
      </c>
      <c r="E21" s="148">
        <v>1950</v>
      </c>
      <c r="F21" s="149">
        <v>147.72999999999999</v>
      </c>
      <c r="G21" s="147">
        <v>84.99</v>
      </c>
    </row>
    <row r="22" spans="1:7" ht="21" customHeight="1" x14ac:dyDescent="0.15">
      <c r="A22" s="161" t="s">
        <v>55</v>
      </c>
      <c r="B22" s="148">
        <v>1320</v>
      </c>
      <c r="C22" s="149"/>
      <c r="D22" s="149"/>
      <c r="E22" s="148">
        <v>1950</v>
      </c>
      <c r="F22" s="149">
        <v>147.72999999999999</v>
      </c>
      <c r="G22" s="147"/>
    </row>
    <row r="23" spans="1:7" ht="21" customHeight="1" x14ac:dyDescent="0.15">
      <c r="A23" s="162" t="s">
        <v>56</v>
      </c>
      <c r="B23" s="148">
        <v>1320</v>
      </c>
      <c r="C23" s="149"/>
      <c r="D23" s="149"/>
      <c r="E23" s="148">
        <v>1950</v>
      </c>
      <c r="F23" s="149">
        <v>147.72999999999999</v>
      </c>
      <c r="G23" s="147"/>
    </row>
    <row r="24" spans="1:7" ht="25.5" customHeight="1" x14ac:dyDescent="0.15">
      <c r="A24" s="93" t="s">
        <v>57</v>
      </c>
      <c r="B24" s="144">
        <v>36.54</v>
      </c>
      <c r="C24" s="144">
        <v>45.38</v>
      </c>
      <c r="D24" s="144">
        <v>45.38</v>
      </c>
      <c r="E24" s="144"/>
      <c r="F24" s="144"/>
      <c r="G24" s="147"/>
    </row>
    <row r="25" spans="1:7" ht="30.75" customHeight="1" x14ac:dyDescent="0.15">
      <c r="A25" s="160" t="s">
        <v>58</v>
      </c>
      <c r="B25" s="149">
        <v>36.54</v>
      </c>
      <c r="C25" s="149">
        <v>45.38</v>
      </c>
      <c r="D25" s="149">
        <v>45.38</v>
      </c>
      <c r="E25" s="149"/>
      <c r="F25" s="149"/>
      <c r="G25" s="147"/>
    </row>
    <row r="26" spans="1:7" ht="30.75" customHeight="1" x14ac:dyDescent="0.15">
      <c r="A26" s="161" t="s">
        <v>59</v>
      </c>
      <c r="B26" s="149">
        <v>36.54</v>
      </c>
      <c r="C26" s="149"/>
      <c r="D26" s="149"/>
      <c r="E26" s="149"/>
      <c r="F26" s="149"/>
      <c r="G26" s="147"/>
    </row>
    <row r="27" spans="1:7" ht="21" customHeight="1" thickBot="1" x14ac:dyDescent="0.2">
      <c r="A27" s="163" t="s">
        <v>60</v>
      </c>
      <c r="B27" s="150">
        <v>36.54</v>
      </c>
      <c r="C27" s="150"/>
      <c r="D27" s="150"/>
      <c r="E27" s="150"/>
      <c r="F27" s="150"/>
      <c r="G27" s="151"/>
    </row>
    <row r="28" spans="1:7" ht="25.5" customHeight="1" thickBot="1" x14ac:dyDescent="0.2">
      <c r="A28" s="95" t="s">
        <v>61</v>
      </c>
      <c r="B28" s="145">
        <v>720308.18</v>
      </c>
      <c r="C28" s="145">
        <v>1594155.6</v>
      </c>
      <c r="D28" s="145">
        <v>1594155.6</v>
      </c>
      <c r="E28" s="145">
        <v>799205.78</v>
      </c>
      <c r="F28" s="146">
        <v>110.95</v>
      </c>
      <c r="G28" s="152">
        <v>50.13</v>
      </c>
    </row>
    <row r="29" spans="1:7" ht="25.5" customHeight="1" x14ac:dyDescent="0.15">
      <c r="A29" s="94" t="s">
        <v>62</v>
      </c>
      <c r="B29" s="154">
        <v>772565.26</v>
      </c>
      <c r="C29" s="154">
        <v>1594191.98</v>
      </c>
      <c r="D29" s="154">
        <v>1594191.98</v>
      </c>
      <c r="E29" s="154">
        <v>911274.58</v>
      </c>
      <c r="F29" s="155">
        <v>117.95</v>
      </c>
      <c r="G29" s="153">
        <v>57.16</v>
      </c>
    </row>
    <row r="30" spans="1:7" ht="20.25" customHeight="1" x14ac:dyDescent="0.15">
      <c r="A30" s="164" t="s">
        <v>63</v>
      </c>
      <c r="B30" s="156">
        <v>674389.01</v>
      </c>
      <c r="C30" s="156">
        <v>1489139.6</v>
      </c>
      <c r="D30" s="156">
        <v>1489139.6</v>
      </c>
      <c r="E30" s="156">
        <v>867515.85</v>
      </c>
      <c r="F30" s="157">
        <v>128.63999999999999</v>
      </c>
      <c r="G30" s="147">
        <v>58.26</v>
      </c>
    </row>
    <row r="31" spans="1:7" ht="21" customHeight="1" x14ac:dyDescent="0.15">
      <c r="A31" s="164" t="s">
        <v>64</v>
      </c>
      <c r="B31" s="156">
        <v>557709.25</v>
      </c>
      <c r="C31" s="157"/>
      <c r="D31" s="157"/>
      <c r="E31" s="156">
        <v>723811.02</v>
      </c>
      <c r="F31" s="157">
        <v>129.78</v>
      </c>
      <c r="G31" s="147"/>
    </row>
    <row r="32" spans="1:7" ht="21" customHeight="1" x14ac:dyDescent="0.15">
      <c r="A32" s="165" t="s">
        <v>65</v>
      </c>
      <c r="B32" s="156">
        <v>536087.07999999996</v>
      </c>
      <c r="C32" s="157"/>
      <c r="D32" s="157"/>
      <c r="E32" s="156">
        <v>684520.2</v>
      </c>
      <c r="F32" s="157">
        <v>127.69</v>
      </c>
      <c r="G32" s="147"/>
    </row>
    <row r="33" spans="1:7" ht="21" customHeight="1" x14ac:dyDescent="0.15">
      <c r="A33" s="165" t="s">
        <v>66</v>
      </c>
      <c r="B33" s="156">
        <v>21622.17</v>
      </c>
      <c r="C33" s="157"/>
      <c r="D33" s="157"/>
      <c r="E33" s="156">
        <v>39290.82</v>
      </c>
      <c r="F33" s="157">
        <v>181.72</v>
      </c>
      <c r="G33" s="147"/>
    </row>
    <row r="34" spans="1:7" ht="21" customHeight="1" x14ac:dyDescent="0.15">
      <c r="A34" s="164" t="s">
        <v>67</v>
      </c>
      <c r="B34" s="156">
        <v>24657.759999999998</v>
      </c>
      <c r="C34" s="157"/>
      <c r="D34" s="157"/>
      <c r="E34" s="156">
        <v>24190.15</v>
      </c>
      <c r="F34" s="157">
        <v>98.1</v>
      </c>
      <c r="G34" s="147"/>
    </row>
    <row r="35" spans="1:7" ht="21" customHeight="1" x14ac:dyDescent="0.15">
      <c r="A35" s="165" t="s">
        <v>68</v>
      </c>
      <c r="B35" s="156">
        <v>24657.759999999998</v>
      </c>
      <c r="C35" s="157"/>
      <c r="D35" s="157"/>
      <c r="E35" s="156">
        <v>24190.15</v>
      </c>
      <c r="F35" s="157">
        <v>98.1</v>
      </c>
      <c r="G35" s="147"/>
    </row>
    <row r="36" spans="1:7" ht="21" customHeight="1" x14ac:dyDescent="0.15">
      <c r="A36" s="164" t="s">
        <v>69</v>
      </c>
      <c r="B36" s="156">
        <v>92022</v>
      </c>
      <c r="C36" s="157"/>
      <c r="D36" s="157"/>
      <c r="E36" s="156">
        <v>119514.68</v>
      </c>
      <c r="F36" s="157">
        <v>129.88</v>
      </c>
      <c r="G36" s="147"/>
    </row>
    <row r="37" spans="1:7" ht="30.75" customHeight="1" x14ac:dyDescent="0.15">
      <c r="A37" s="165" t="s">
        <v>70</v>
      </c>
      <c r="B37" s="156">
        <v>92022</v>
      </c>
      <c r="C37" s="157"/>
      <c r="D37" s="157"/>
      <c r="E37" s="156">
        <v>119514.68</v>
      </c>
      <c r="F37" s="157">
        <v>129.88</v>
      </c>
      <c r="G37" s="147"/>
    </row>
    <row r="38" spans="1:7" ht="21" customHeight="1" x14ac:dyDescent="0.15">
      <c r="A38" s="164" t="s">
        <v>71</v>
      </c>
      <c r="B38" s="156">
        <v>97139.61</v>
      </c>
      <c r="C38" s="156">
        <v>103890.14</v>
      </c>
      <c r="D38" s="156">
        <v>103890.14</v>
      </c>
      <c r="E38" s="156">
        <v>42724.54</v>
      </c>
      <c r="F38" s="157">
        <v>43.98</v>
      </c>
      <c r="G38" s="147">
        <v>41.12</v>
      </c>
    </row>
    <row r="39" spans="1:7" ht="21" customHeight="1" x14ac:dyDescent="0.15">
      <c r="A39" s="164" t="s">
        <v>72</v>
      </c>
      <c r="B39" s="156">
        <v>20075.310000000001</v>
      </c>
      <c r="C39" s="157"/>
      <c r="D39" s="157"/>
      <c r="E39" s="156">
        <v>16666.41</v>
      </c>
      <c r="F39" s="157">
        <v>83.02</v>
      </c>
      <c r="G39" s="147"/>
    </row>
    <row r="40" spans="1:7" ht="21" customHeight="1" x14ac:dyDescent="0.15">
      <c r="A40" s="165" t="s">
        <v>73</v>
      </c>
      <c r="B40" s="156">
        <v>3319.75</v>
      </c>
      <c r="C40" s="157"/>
      <c r="D40" s="157"/>
      <c r="E40" s="156">
        <v>4302.16</v>
      </c>
      <c r="F40" s="157">
        <v>129.59</v>
      </c>
      <c r="G40" s="147"/>
    </row>
    <row r="41" spans="1:7" ht="21" customHeight="1" x14ac:dyDescent="0.15">
      <c r="A41" s="165" t="s">
        <v>74</v>
      </c>
      <c r="B41" s="156">
        <v>10997.06</v>
      </c>
      <c r="C41" s="157"/>
      <c r="D41" s="157"/>
      <c r="E41" s="156">
        <v>12179.25</v>
      </c>
      <c r="F41" s="157">
        <v>110.75</v>
      </c>
      <c r="G41" s="147"/>
    </row>
    <row r="42" spans="1:7" ht="21" customHeight="1" x14ac:dyDescent="0.15">
      <c r="A42" s="165" t="s">
        <v>75</v>
      </c>
      <c r="B42" s="156">
        <v>5758.5</v>
      </c>
      <c r="C42" s="157"/>
      <c r="D42" s="157"/>
      <c r="E42" s="157">
        <v>185</v>
      </c>
      <c r="F42" s="157">
        <v>3.21</v>
      </c>
      <c r="G42" s="147"/>
    </row>
    <row r="43" spans="1:7" ht="21" customHeight="1" x14ac:dyDescent="0.15">
      <c r="A43" s="164" t="s">
        <v>76</v>
      </c>
      <c r="B43" s="156">
        <v>18474.37</v>
      </c>
      <c r="C43" s="157"/>
      <c r="D43" s="157"/>
      <c r="E43" s="156">
        <v>15073.25</v>
      </c>
      <c r="F43" s="157">
        <v>81.59</v>
      </c>
      <c r="G43" s="147"/>
    </row>
    <row r="44" spans="1:7" ht="25.5" customHeight="1" x14ac:dyDescent="0.15">
      <c r="A44" s="165" t="s">
        <v>77</v>
      </c>
      <c r="B44" s="156">
        <v>4403.1000000000004</v>
      </c>
      <c r="C44" s="157"/>
      <c r="D44" s="157"/>
      <c r="E44" s="156">
        <v>4590.01</v>
      </c>
      <c r="F44" s="157">
        <v>104.24</v>
      </c>
      <c r="G44" s="147"/>
    </row>
    <row r="45" spans="1:7" ht="21" customHeight="1" x14ac:dyDescent="0.15">
      <c r="A45" s="165" t="s">
        <v>78</v>
      </c>
      <c r="B45" s="157">
        <v>688.88</v>
      </c>
      <c r="C45" s="157"/>
      <c r="D45" s="157"/>
      <c r="E45" s="157">
        <v>209.91</v>
      </c>
      <c r="F45" s="157">
        <v>30.47</v>
      </c>
      <c r="G45" s="147"/>
    </row>
    <row r="46" spans="1:7" ht="21" customHeight="1" x14ac:dyDescent="0.15">
      <c r="A46" s="165" t="s">
        <v>79</v>
      </c>
      <c r="B46" s="156">
        <v>11527.5</v>
      </c>
      <c r="C46" s="157"/>
      <c r="D46" s="157"/>
      <c r="E46" s="156">
        <v>8737.5</v>
      </c>
      <c r="F46" s="157">
        <v>75.8</v>
      </c>
      <c r="G46" s="147"/>
    </row>
    <row r="47" spans="1:7" ht="30.75" customHeight="1" x14ac:dyDescent="0.15">
      <c r="A47" s="165" t="s">
        <v>80</v>
      </c>
      <c r="B47" s="156">
        <v>1074.3900000000001</v>
      </c>
      <c r="C47" s="157"/>
      <c r="D47" s="157"/>
      <c r="E47" s="156">
        <v>1138.1199999999999</v>
      </c>
      <c r="F47" s="157">
        <v>105.93</v>
      </c>
      <c r="G47" s="147"/>
    </row>
    <row r="48" spans="1:7" ht="21" customHeight="1" x14ac:dyDescent="0.15">
      <c r="A48" s="165" t="s">
        <v>81</v>
      </c>
      <c r="B48" s="157">
        <v>476.57</v>
      </c>
      <c r="C48" s="157"/>
      <c r="D48" s="157"/>
      <c r="E48" s="157"/>
      <c r="F48" s="157"/>
      <c r="G48" s="147"/>
    </row>
    <row r="49" spans="1:7" ht="21" customHeight="1" x14ac:dyDescent="0.15">
      <c r="A49" s="165" t="s">
        <v>82</v>
      </c>
      <c r="B49" s="157">
        <v>303.93</v>
      </c>
      <c r="C49" s="157"/>
      <c r="D49" s="157"/>
      <c r="E49" s="157">
        <v>397.71</v>
      </c>
      <c r="F49" s="157">
        <v>130.86000000000001</v>
      </c>
      <c r="G49" s="147"/>
    </row>
    <row r="50" spans="1:7" ht="21" customHeight="1" x14ac:dyDescent="0.15">
      <c r="A50" s="164" t="s">
        <v>83</v>
      </c>
      <c r="B50" s="156">
        <v>8603.85</v>
      </c>
      <c r="C50" s="157"/>
      <c r="D50" s="157"/>
      <c r="E50" s="156">
        <v>10550.22</v>
      </c>
      <c r="F50" s="157">
        <v>122.62</v>
      </c>
      <c r="G50" s="147"/>
    </row>
    <row r="51" spans="1:7" ht="25.5" customHeight="1" x14ac:dyDescent="0.15">
      <c r="A51" s="165" t="s">
        <v>84</v>
      </c>
      <c r="B51" s="157">
        <v>631.21</v>
      </c>
      <c r="C51" s="157"/>
      <c r="D51" s="157"/>
      <c r="E51" s="157">
        <v>594.33000000000004</v>
      </c>
      <c r="F51" s="157">
        <v>94.16</v>
      </c>
      <c r="G51" s="147"/>
    </row>
    <row r="52" spans="1:7" ht="21" customHeight="1" x14ac:dyDescent="0.15">
      <c r="A52" s="165" t="s">
        <v>85</v>
      </c>
      <c r="B52" s="157"/>
      <c r="C52" s="157"/>
      <c r="D52" s="157"/>
      <c r="E52" s="157">
        <v>687.5</v>
      </c>
      <c r="F52" s="157"/>
      <c r="G52" s="147"/>
    </row>
    <row r="53" spans="1:7" ht="21" customHeight="1" x14ac:dyDescent="0.15">
      <c r="A53" s="165" t="s">
        <v>86</v>
      </c>
      <c r="B53" s="157">
        <v>187.62</v>
      </c>
      <c r="C53" s="157"/>
      <c r="D53" s="157"/>
      <c r="E53" s="157">
        <v>209.48</v>
      </c>
      <c r="F53" s="157">
        <v>111.65</v>
      </c>
      <c r="G53" s="147"/>
    </row>
    <row r="54" spans="1:7" ht="21" customHeight="1" x14ac:dyDescent="0.15">
      <c r="A54" s="165" t="s">
        <v>87</v>
      </c>
      <c r="B54" s="156">
        <v>4848.1099999999997</v>
      </c>
      <c r="C54" s="157"/>
      <c r="D54" s="157"/>
      <c r="E54" s="156">
        <v>5303.32</v>
      </c>
      <c r="F54" s="157">
        <v>109.39</v>
      </c>
      <c r="G54" s="147"/>
    </row>
    <row r="55" spans="1:7" ht="21" customHeight="1" x14ac:dyDescent="0.15">
      <c r="A55" s="165" t="s">
        <v>88</v>
      </c>
      <c r="B55" s="157">
        <v>536.70000000000005</v>
      </c>
      <c r="C55" s="157"/>
      <c r="D55" s="157"/>
      <c r="E55" s="157">
        <v>525</v>
      </c>
      <c r="F55" s="157">
        <v>97.82</v>
      </c>
      <c r="G55" s="147"/>
    </row>
    <row r="56" spans="1:7" ht="21" customHeight="1" x14ac:dyDescent="0.15">
      <c r="A56" s="165" t="s">
        <v>89</v>
      </c>
      <c r="B56" s="157"/>
      <c r="C56" s="157"/>
      <c r="D56" s="157"/>
      <c r="E56" s="156">
        <v>1144.51</v>
      </c>
      <c r="F56" s="157"/>
      <c r="G56" s="147"/>
    </row>
    <row r="57" spans="1:7" ht="21" customHeight="1" x14ac:dyDescent="0.15">
      <c r="A57" s="165" t="s">
        <v>90</v>
      </c>
      <c r="B57" s="156">
        <v>1271.0999999999999</v>
      </c>
      <c r="C57" s="157"/>
      <c r="D57" s="157"/>
      <c r="E57" s="156">
        <v>1496.08</v>
      </c>
      <c r="F57" s="157">
        <v>117.7</v>
      </c>
      <c r="G57" s="147"/>
    </row>
    <row r="58" spans="1:7" ht="21" customHeight="1" x14ac:dyDescent="0.15">
      <c r="A58" s="165" t="s">
        <v>91</v>
      </c>
      <c r="B58" s="156">
        <v>1129.1099999999999</v>
      </c>
      <c r="C58" s="157"/>
      <c r="D58" s="157"/>
      <c r="E58" s="157">
        <v>590</v>
      </c>
      <c r="F58" s="157">
        <v>52.25</v>
      </c>
      <c r="G58" s="147"/>
    </row>
    <row r="59" spans="1:7" ht="25.5" customHeight="1" x14ac:dyDescent="0.15">
      <c r="A59" s="164" t="s">
        <v>92</v>
      </c>
      <c r="B59" s="156">
        <v>49578</v>
      </c>
      <c r="C59" s="157"/>
      <c r="D59" s="157"/>
      <c r="E59" s="157"/>
      <c r="F59" s="157"/>
      <c r="G59" s="147"/>
    </row>
    <row r="60" spans="1:7" ht="25.5" customHeight="1" x14ac:dyDescent="0.15">
      <c r="A60" s="165" t="s">
        <v>93</v>
      </c>
      <c r="B60" s="156">
        <v>49578</v>
      </c>
      <c r="C60" s="157"/>
      <c r="D60" s="157"/>
      <c r="E60" s="157"/>
      <c r="F60" s="157"/>
      <c r="G60" s="147"/>
    </row>
    <row r="61" spans="1:7" ht="21" customHeight="1" x14ac:dyDescent="0.15">
      <c r="A61" s="164" t="s">
        <v>94</v>
      </c>
      <c r="B61" s="157">
        <v>408.08</v>
      </c>
      <c r="C61" s="157"/>
      <c r="D61" s="157"/>
      <c r="E61" s="157">
        <v>434.66</v>
      </c>
      <c r="F61" s="157">
        <v>106.51</v>
      </c>
      <c r="G61" s="147"/>
    </row>
    <row r="62" spans="1:7" ht="21" customHeight="1" x14ac:dyDescent="0.15">
      <c r="A62" s="165" t="s">
        <v>95</v>
      </c>
      <c r="B62" s="157"/>
      <c r="C62" s="157"/>
      <c r="D62" s="157"/>
      <c r="E62" s="157">
        <v>51.61</v>
      </c>
      <c r="F62" s="157"/>
      <c r="G62" s="147"/>
    </row>
    <row r="63" spans="1:7" ht="21" customHeight="1" x14ac:dyDescent="0.15">
      <c r="A63" s="165" t="s">
        <v>96</v>
      </c>
      <c r="B63" s="157">
        <v>105</v>
      </c>
      <c r="C63" s="157"/>
      <c r="D63" s="157"/>
      <c r="E63" s="157">
        <v>210</v>
      </c>
      <c r="F63" s="157">
        <v>200</v>
      </c>
      <c r="G63" s="147"/>
    </row>
    <row r="64" spans="1:7" ht="21" customHeight="1" x14ac:dyDescent="0.15">
      <c r="A64" s="165" t="s">
        <v>97</v>
      </c>
      <c r="B64" s="157">
        <v>121.46</v>
      </c>
      <c r="C64" s="157"/>
      <c r="D64" s="157"/>
      <c r="E64" s="157"/>
      <c r="F64" s="157"/>
      <c r="G64" s="147"/>
    </row>
    <row r="65" spans="1:7" ht="21" customHeight="1" x14ac:dyDescent="0.15">
      <c r="A65" s="165" t="s">
        <v>98</v>
      </c>
      <c r="B65" s="157">
        <v>181.62</v>
      </c>
      <c r="C65" s="157"/>
      <c r="D65" s="157"/>
      <c r="E65" s="157">
        <v>173.05</v>
      </c>
      <c r="F65" s="157">
        <v>95.28</v>
      </c>
      <c r="G65" s="147"/>
    </row>
    <row r="66" spans="1:7" ht="21" customHeight="1" x14ac:dyDescent="0.15">
      <c r="A66" s="164" t="s">
        <v>99</v>
      </c>
      <c r="B66" s="157">
        <v>69.14</v>
      </c>
      <c r="C66" s="157">
        <v>167.74</v>
      </c>
      <c r="D66" s="157">
        <v>167.74</v>
      </c>
      <c r="E66" s="157">
        <v>62.19</v>
      </c>
      <c r="F66" s="157">
        <v>89.95</v>
      </c>
      <c r="G66" s="147">
        <v>37.08</v>
      </c>
    </row>
    <row r="67" spans="1:7" ht="21" customHeight="1" x14ac:dyDescent="0.15">
      <c r="A67" s="164" t="s">
        <v>100</v>
      </c>
      <c r="B67" s="157">
        <v>69.14</v>
      </c>
      <c r="C67" s="157"/>
      <c r="D67" s="157"/>
      <c r="E67" s="157">
        <v>62.19</v>
      </c>
      <c r="F67" s="157">
        <v>89.95</v>
      </c>
      <c r="G67" s="147"/>
    </row>
    <row r="68" spans="1:7" ht="25.5" customHeight="1" x14ac:dyDescent="0.15">
      <c r="A68" s="165" t="s">
        <v>101</v>
      </c>
      <c r="B68" s="157">
        <v>63.59</v>
      </c>
      <c r="C68" s="157"/>
      <c r="D68" s="157"/>
      <c r="E68" s="157">
        <v>58.01</v>
      </c>
      <c r="F68" s="157">
        <v>91.23</v>
      </c>
      <c r="G68" s="147"/>
    </row>
    <row r="69" spans="1:7" ht="21" customHeight="1" x14ac:dyDescent="0.15">
      <c r="A69" s="165" t="s">
        <v>102</v>
      </c>
      <c r="B69" s="157">
        <v>5.55</v>
      </c>
      <c r="C69" s="157"/>
      <c r="D69" s="157"/>
      <c r="E69" s="157">
        <v>4.18</v>
      </c>
      <c r="F69" s="157">
        <v>75.319999999999993</v>
      </c>
      <c r="G69" s="147"/>
    </row>
    <row r="70" spans="1:7" ht="30.75" customHeight="1" x14ac:dyDescent="0.15">
      <c r="A70" s="164" t="s">
        <v>103</v>
      </c>
      <c r="B70" s="157"/>
      <c r="C70" s="157">
        <v>27</v>
      </c>
      <c r="D70" s="157">
        <v>27</v>
      </c>
      <c r="E70" s="157"/>
      <c r="F70" s="157"/>
      <c r="G70" s="147"/>
    </row>
    <row r="71" spans="1:7" ht="30.75" customHeight="1" x14ac:dyDescent="0.15">
      <c r="A71" s="164" t="s">
        <v>104</v>
      </c>
      <c r="B71" s="157">
        <v>967.5</v>
      </c>
      <c r="C71" s="157">
        <v>967.5</v>
      </c>
      <c r="D71" s="157">
        <v>967.5</v>
      </c>
      <c r="E71" s="157">
        <v>972</v>
      </c>
      <c r="F71" s="157">
        <v>100.47</v>
      </c>
      <c r="G71" s="147">
        <v>100.47</v>
      </c>
    </row>
    <row r="72" spans="1:7" ht="21" customHeight="1" x14ac:dyDescent="0.15">
      <c r="A72" s="164" t="s">
        <v>105</v>
      </c>
      <c r="B72" s="157">
        <v>967.5</v>
      </c>
      <c r="C72" s="157"/>
      <c r="D72" s="157"/>
      <c r="E72" s="157">
        <v>972</v>
      </c>
      <c r="F72" s="157">
        <v>100.47</v>
      </c>
      <c r="G72" s="147"/>
    </row>
    <row r="73" spans="1:7" ht="21" customHeight="1" x14ac:dyDescent="0.15">
      <c r="A73" s="165" t="s">
        <v>106</v>
      </c>
      <c r="B73" s="157">
        <v>967.5</v>
      </c>
      <c r="C73" s="157"/>
      <c r="D73" s="157"/>
      <c r="E73" s="157">
        <v>972</v>
      </c>
      <c r="F73" s="157">
        <v>100.47</v>
      </c>
      <c r="G73" s="147"/>
    </row>
    <row r="74" spans="1:7" ht="25.5" customHeight="1" x14ac:dyDescent="0.15">
      <c r="A74" s="93" t="s">
        <v>107</v>
      </c>
      <c r="B74" s="156">
        <v>2792.74</v>
      </c>
      <c r="C74" s="156">
        <v>2686.95</v>
      </c>
      <c r="D74" s="156">
        <v>2686.95</v>
      </c>
      <c r="E74" s="156">
        <v>22652.5</v>
      </c>
      <c r="F74" s="157">
        <v>811.12</v>
      </c>
      <c r="G74" s="147">
        <v>843.06</v>
      </c>
    </row>
    <row r="75" spans="1:7" ht="30.75" customHeight="1" x14ac:dyDescent="0.15">
      <c r="A75" s="164" t="s">
        <v>108</v>
      </c>
      <c r="B75" s="156">
        <v>2792.74</v>
      </c>
      <c r="C75" s="156">
        <v>2686.95</v>
      </c>
      <c r="D75" s="156">
        <v>2686.95</v>
      </c>
      <c r="E75" s="156">
        <v>22652.5</v>
      </c>
      <c r="F75" s="157">
        <v>811.12</v>
      </c>
      <c r="G75" s="147">
        <v>843.06</v>
      </c>
    </row>
    <row r="76" spans="1:7" ht="21" customHeight="1" x14ac:dyDescent="0.15">
      <c r="A76" s="164" t="s">
        <v>109</v>
      </c>
      <c r="B76" s="156">
        <v>2792.74</v>
      </c>
      <c r="C76" s="157"/>
      <c r="D76" s="157"/>
      <c r="E76" s="156">
        <v>22652.5</v>
      </c>
      <c r="F76" s="157">
        <v>811.12</v>
      </c>
      <c r="G76" s="147"/>
    </row>
    <row r="77" spans="1:7" ht="21" customHeight="1" x14ac:dyDescent="0.15">
      <c r="A77" s="165" t="s">
        <v>110</v>
      </c>
      <c r="B77" s="157">
        <v>927.75</v>
      </c>
      <c r="C77" s="157"/>
      <c r="D77" s="157"/>
      <c r="E77" s="156">
        <v>16902.5</v>
      </c>
      <c r="F77" s="156">
        <v>1821.88</v>
      </c>
      <c r="G77" s="147"/>
    </row>
    <row r="78" spans="1:7" ht="21" customHeight="1" x14ac:dyDescent="0.15">
      <c r="A78" s="165" t="s">
        <v>111</v>
      </c>
      <c r="B78" s="156">
        <v>1770</v>
      </c>
      <c r="C78" s="157"/>
      <c r="D78" s="157"/>
      <c r="E78" s="156">
        <v>4250</v>
      </c>
      <c r="F78" s="157">
        <v>240.11</v>
      </c>
      <c r="G78" s="147"/>
    </row>
    <row r="79" spans="1:7" ht="30.75" customHeight="1" thickBot="1" x14ac:dyDescent="0.2">
      <c r="A79" s="166" t="s">
        <v>112</v>
      </c>
      <c r="B79" s="158">
        <v>94.99</v>
      </c>
      <c r="C79" s="158"/>
      <c r="D79" s="158"/>
      <c r="E79" s="159">
        <v>1500</v>
      </c>
      <c r="F79" s="159">
        <v>1579.11</v>
      </c>
      <c r="G79" s="151"/>
    </row>
    <row r="80" spans="1:7" ht="25.5" customHeight="1" thickBot="1" x14ac:dyDescent="0.2">
      <c r="A80" s="95" t="s">
        <v>113</v>
      </c>
      <c r="B80" s="145">
        <v>775358</v>
      </c>
      <c r="C80" s="145">
        <v>1596878.93</v>
      </c>
      <c r="D80" s="145">
        <v>1596878.93</v>
      </c>
      <c r="E80" s="145">
        <v>933927.08</v>
      </c>
      <c r="F80" s="146">
        <v>120.45</v>
      </c>
      <c r="G80" s="152">
        <v>58.48</v>
      </c>
    </row>
  </sheetData>
  <mergeCells count="1">
    <mergeCell ref="A1:G1"/>
  </mergeCells>
  <pageMargins left="0.7" right="0.7" top="0.75" bottom="0.75" header="0.3" footer="0.3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A21" sqref="A21"/>
    </sheetView>
  </sheetViews>
  <sheetFormatPr defaultRowHeight="11.25" x14ac:dyDescent="0.15"/>
  <cols>
    <col min="1" max="1" width="43.42578125" style="1" customWidth="1"/>
    <col min="2" max="2" width="16.85546875" style="1" customWidth="1"/>
    <col min="3" max="3" width="14.5703125" style="1" customWidth="1"/>
    <col min="4" max="4" width="14.7109375" style="1" customWidth="1"/>
    <col min="5" max="5" width="15.28515625" style="1" customWidth="1"/>
    <col min="6" max="6" width="11" style="1" customWidth="1"/>
    <col min="7" max="7" width="10.85546875" style="1" customWidth="1"/>
    <col min="8" max="16384" width="9.140625" style="1"/>
  </cols>
  <sheetData>
    <row r="1" spans="1:7" ht="51" customHeight="1" thickBot="1" x14ac:dyDescent="0.2">
      <c r="A1" s="58" t="s">
        <v>160</v>
      </c>
      <c r="B1" s="59"/>
      <c r="C1" s="59"/>
      <c r="D1" s="59"/>
      <c r="E1" s="59"/>
      <c r="F1" s="59"/>
      <c r="G1" s="60"/>
    </row>
    <row r="2" spans="1:7" s="7" customFormat="1" ht="40.5" customHeight="1" thickBot="1" x14ac:dyDescent="0.2">
      <c r="A2" s="66" t="s">
        <v>3</v>
      </c>
      <c r="B2" s="47" t="s">
        <v>30</v>
      </c>
      <c r="C2" s="47" t="s">
        <v>31</v>
      </c>
      <c r="D2" s="47" t="s">
        <v>32</v>
      </c>
      <c r="E2" s="47" t="s">
        <v>33</v>
      </c>
      <c r="F2" s="47" t="s">
        <v>34</v>
      </c>
      <c r="G2" s="67" t="s">
        <v>35</v>
      </c>
    </row>
    <row r="3" spans="1:7" s="11" customFormat="1" ht="21" customHeight="1" x14ac:dyDescent="0.15">
      <c r="A3" s="74" t="s">
        <v>122</v>
      </c>
      <c r="B3" s="70">
        <v>768.44</v>
      </c>
      <c r="C3" s="72">
        <v>3700</v>
      </c>
      <c r="D3" s="72">
        <v>3700</v>
      </c>
      <c r="E3" s="70">
        <v>275.33</v>
      </c>
      <c r="F3" s="70">
        <v>35.83</v>
      </c>
      <c r="G3" s="73">
        <v>7.44</v>
      </c>
    </row>
    <row r="4" spans="1:7" s="11" customFormat="1" ht="21" customHeight="1" x14ac:dyDescent="0.15">
      <c r="A4" s="74" t="s">
        <v>123</v>
      </c>
      <c r="B4" s="70">
        <v>768.44</v>
      </c>
      <c r="C4" s="72">
        <v>3700</v>
      </c>
      <c r="D4" s="72">
        <v>3700</v>
      </c>
      <c r="E4" s="70">
        <v>275.33</v>
      </c>
      <c r="F4" s="70">
        <v>35.83</v>
      </c>
      <c r="G4" s="73">
        <v>7.44</v>
      </c>
    </row>
    <row r="5" spans="1:7" s="11" customFormat="1" ht="21" customHeight="1" x14ac:dyDescent="0.15">
      <c r="A5" s="74" t="s">
        <v>116</v>
      </c>
      <c r="B5" s="72">
        <v>4915.8999999999996</v>
      </c>
      <c r="C5" s="72">
        <v>8348.2900000000009</v>
      </c>
      <c r="D5" s="72">
        <v>8348.2900000000009</v>
      </c>
      <c r="E5" s="72">
        <v>5276.36</v>
      </c>
      <c r="F5" s="70">
        <v>107.33</v>
      </c>
      <c r="G5" s="73">
        <v>63.2</v>
      </c>
    </row>
    <row r="6" spans="1:7" s="11" customFormat="1" ht="21" customHeight="1" x14ac:dyDescent="0.15">
      <c r="A6" s="74" t="s">
        <v>117</v>
      </c>
      <c r="B6" s="72">
        <v>4915.8999999999996</v>
      </c>
      <c r="C6" s="72">
        <v>8348.2900000000009</v>
      </c>
      <c r="D6" s="72">
        <v>8348.2900000000009</v>
      </c>
      <c r="E6" s="72">
        <v>5276.36</v>
      </c>
      <c r="F6" s="70">
        <v>107.33</v>
      </c>
      <c r="G6" s="73">
        <v>63.2</v>
      </c>
    </row>
    <row r="7" spans="1:7" s="11" customFormat="1" ht="21" customHeight="1" x14ac:dyDescent="0.15">
      <c r="A7" s="74" t="s">
        <v>118</v>
      </c>
      <c r="B7" s="72">
        <v>38730.639999999999</v>
      </c>
      <c r="C7" s="72">
        <v>89409.06</v>
      </c>
      <c r="D7" s="72">
        <v>89409.06</v>
      </c>
      <c r="E7" s="72">
        <v>35654.629999999997</v>
      </c>
      <c r="F7" s="70">
        <v>92.06</v>
      </c>
      <c r="G7" s="73">
        <v>39.880000000000003</v>
      </c>
    </row>
    <row r="8" spans="1:7" s="11" customFormat="1" ht="25.5" x14ac:dyDescent="0.2">
      <c r="A8" s="74" t="s">
        <v>119</v>
      </c>
      <c r="B8" s="41"/>
      <c r="C8" s="72">
        <v>1909.06</v>
      </c>
      <c r="D8" s="72">
        <v>1909.06</v>
      </c>
      <c r="E8" s="71"/>
      <c r="F8" s="71"/>
      <c r="G8" s="76"/>
    </row>
    <row r="9" spans="1:7" s="11" customFormat="1" ht="21" customHeight="1" x14ac:dyDescent="0.15">
      <c r="A9" s="74" t="s">
        <v>124</v>
      </c>
      <c r="B9" s="72">
        <v>38730.639999999999</v>
      </c>
      <c r="C9" s="72">
        <v>87500</v>
      </c>
      <c r="D9" s="72">
        <v>87500</v>
      </c>
      <c r="E9" s="72">
        <v>35654.629999999997</v>
      </c>
      <c r="F9" s="70">
        <v>92.06</v>
      </c>
      <c r="G9" s="73">
        <v>40.75</v>
      </c>
    </row>
    <row r="10" spans="1:7" s="11" customFormat="1" ht="21" customHeight="1" x14ac:dyDescent="0.15">
      <c r="A10" s="74" t="s">
        <v>114</v>
      </c>
      <c r="B10" s="72">
        <v>675706.66</v>
      </c>
      <c r="C10" s="72">
        <v>1492652.87</v>
      </c>
      <c r="D10" s="72">
        <v>1492652.87</v>
      </c>
      <c r="E10" s="72">
        <v>756349.46</v>
      </c>
      <c r="F10" s="70">
        <v>111.93</v>
      </c>
      <c r="G10" s="73">
        <v>50.67</v>
      </c>
    </row>
    <row r="11" spans="1:7" s="11" customFormat="1" ht="21" customHeight="1" x14ac:dyDescent="0.15">
      <c r="A11" s="74" t="s">
        <v>115</v>
      </c>
      <c r="B11" s="72">
        <v>675706.66</v>
      </c>
      <c r="C11" s="72">
        <v>1492652.87</v>
      </c>
      <c r="D11" s="72">
        <v>1492652.87</v>
      </c>
      <c r="E11" s="72">
        <v>756349.46</v>
      </c>
      <c r="F11" s="70">
        <v>111.93</v>
      </c>
      <c r="G11" s="73">
        <v>50.67</v>
      </c>
    </row>
    <row r="12" spans="1:7" s="11" customFormat="1" ht="21" customHeight="1" x14ac:dyDescent="0.2">
      <c r="A12" s="74" t="s">
        <v>120</v>
      </c>
      <c r="B12" s="70">
        <v>150</v>
      </c>
      <c r="C12" s="71"/>
      <c r="D12" s="41"/>
      <c r="E12" s="72">
        <v>1650</v>
      </c>
      <c r="F12" s="72">
        <v>1100</v>
      </c>
      <c r="G12" s="77"/>
    </row>
    <row r="13" spans="1:7" s="11" customFormat="1" ht="21" customHeight="1" x14ac:dyDescent="0.2">
      <c r="A13" s="74" t="s">
        <v>121</v>
      </c>
      <c r="B13" s="70">
        <v>150</v>
      </c>
      <c r="C13" s="71"/>
      <c r="D13" s="41"/>
      <c r="E13" s="72">
        <v>1650</v>
      </c>
      <c r="F13" s="72">
        <v>1100</v>
      </c>
      <c r="G13" s="77"/>
    </row>
    <row r="14" spans="1:7" s="11" customFormat="1" ht="38.25" x14ac:dyDescent="0.2">
      <c r="A14" s="74" t="s">
        <v>125</v>
      </c>
      <c r="B14" s="70">
        <v>36.54</v>
      </c>
      <c r="C14" s="70">
        <v>45.38</v>
      </c>
      <c r="D14" s="70">
        <v>45.38</v>
      </c>
      <c r="E14" s="41"/>
      <c r="F14" s="41"/>
      <c r="G14" s="77"/>
    </row>
    <row r="15" spans="1:7" s="11" customFormat="1" ht="39" thickBot="1" x14ac:dyDescent="0.25">
      <c r="A15" s="78" t="s">
        <v>126</v>
      </c>
      <c r="B15" s="79">
        <v>36.54</v>
      </c>
      <c r="C15" s="79">
        <v>45.38</v>
      </c>
      <c r="D15" s="79">
        <v>45.38</v>
      </c>
      <c r="E15" s="80"/>
      <c r="F15" s="80"/>
      <c r="G15" s="81"/>
    </row>
    <row r="16" spans="1:7" s="38" customFormat="1" ht="24" customHeight="1" thickBot="1" x14ac:dyDescent="0.2">
      <c r="A16" s="86" t="s">
        <v>61</v>
      </c>
      <c r="B16" s="87">
        <v>720308.18</v>
      </c>
      <c r="C16" s="87">
        <v>1594155.6</v>
      </c>
      <c r="D16" s="87">
        <v>1594155.6</v>
      </c>
      <c r="E16" s="87">
        <v>799205.78</v>
      </c>
      <c r="F16" s="88">
        <v>110.95</v>
      </c>
      <c r="G16" s="89">
        <v>50.13</v>
      </c>
    </row>
    <row r="17" spans="1:7" s="11" customFormat="1" ht="21" customHeight="1" x14ac:dyDescent="0.15">
      <c r="A17" s="82" t="s">
        <v>122</v>
      </c>
      <c r="B17" s="83">
        <v>768.44</v>
      </c>
      <c r="C17" s="84">
        <v>3700</v>
      </c>
      <c r="D17" s="84">
        <v>3700</v>
      </c>
      <c r="E17" s="83">
        <v>478.13</v>
      </c>
      <c r="F17" s="83">
        <v>62.22</v>
      </c>
      <c r="G17" s="85">
        <v>12.92</v>
      </c>
    </row>
    <row r="18" spans="1:7" s="11" customFormat="1" ht="21" customHeight="1" x14ac:dyDescent="0.15">
      <c r="A18" s="74" t="s">
        <v>123</v>
      </c>
      <c r="B18" s="70">
        <v>768.44</v>
      </c>
      <c r="C18" s="72">
        <v>3700</v>
      </c>
      <c r="D18" s="72">
        <v>3700</v>
      </c>
      <c r="E18" s="70">
        <v>478.13</v>
      </c>
      <c r="F18" s="70">
        <v>62.22</v>
      </c>
      <c r="G18" s="73">
        <v>12.92</v>
      </c>
    </row>
    <row r="19" spans="1:7" s="11" customFormat="1" ht="21" customHeight="1" x14ac:dyDescent="0.15">
      <c r="A19" s="74" t="s">
        <v>116</v>
      </c>
      <c r="B19" s="72">
        <v>3442.66</v>
      </c>
      <c r="C19" s="72">
        <v>11071.62</v>
      </c>
      <c r="D19" s="72">
        <v>11071.62</v>
      </c>
      <c r="E19" s="72">
        <v>6205.11</v>
      </c>
      <c r="F19" s="70">
        <v>180.24</v>
      </c>
      <c r="G19" s="73">
        <v>56.05</v>
      </c>
    </row>
    <row r="20" spans="1:7" s="11" customFormat="1" ht="25.5" x14ac:dyDescent="0.15">
      <c r="A20" s="74" t="s">
        <v>117</v>
      </c>
      <c r="B20" s="72">
        <v>1405.76</v>
      </c>
      <c r="C20" s="72">
        <v>8348.2900000000009</v>
      </c>
      <c r="D20" s="72">
        <v>8348.2900000000009</v>
      </c>
      <c r="E20" s="72">
        <v>1954.18</v>
      </c>
      <c r="F20" s="70">
        <v>139.01</v>
      </c>
      <c r="G20" s="73">
        <v>23.41</v>
      </c>
    </row>
    <row r="21" spans="1:7" s="11" customFormat="1" ht="25.5" x14ac:dyDescent="0.15">
      <c r="A21" s="74" t="s">
        <v>127</v>
      </c>
      <c r="B21" s="72">
        <v>2036.9</v>
      </c>
      <c r="C21" s="72">
        <v>2723.33</v>
      </c>
      <c r="D21" s="72">
        <v>2723.33</v>
      </c>
      <c r="E21" s="72">
        <v>4250.93</v>
      </c>
      <c r="F21" s="70">
        <v>208.7</v>
      </c>
      <c r="G21" s="73">
        <v>156.09</v>
      </c>
    </row>
    <row r="22" spans="1:7" s="11" customFormat="1" ht="21" customHeight="1" x14ac:dyDescent="0.15">
      <c r="A22" s="74" t="s">
        <v>118</v>
      </c>
      <c r="B22" s="72">
        <v>39449.1</v>
      </c>
      <c r="C22" s="72">
        <v>89409.06</v>
      </c>
      <c r="D22" s="72">
        <v>89409.06</v>
      </c>
      <c r="E22" s="72">
        <v>55714.28</v>
      </c>
      <c r="F22" s="70">
        <v>141.22999999999999</v>
      </c>
      <c r="G22" s="73">
        <v>62.31</v>
      </c>
    </row>
    <row r="23" spans="1:7" s="11" customFormat="1" ht="25.5" x14ac:dyDescent="0.2">
      <c r="A23" s="74" t="s">
        <v>119</v>
      </c>
      <c r="B23" s="41"/>
      <c r="C23" s="72">
        <v>1909.06</v>
      </c>
      <c r="D23" s="72">
        <v>1909.06</v>
      </c>
      <c r="E23" s="41"/>
      <c r="F23" s="71"/>
      <c r="G23" s="76"/>
    </row>
    <row r="24" spans="1:7" s="11" customFormat="1" ht="21" customHeight="1" x14ac:dyDescent="0.15">
      <c r="A24" s="74" t="s">
        <v>124</v>
      </c>
      <c r="B24" s="72">
        <v>39449.1</v>
      </c>
      <c r="C24" s="72">
        <v>87500</v>
      </c>
      <c r="D24" s="72">
        <v>87500</v>
      </c>
      <c r="E24" s="72">
        <v>55714.28</v>
      </c>
      <c r="F24" s="70">
        <v>141.22999999999999</v>
      </c>
      <c r="G24" s="73">
        <v>63.67</v>
      </c>
    </row>
    <row r="25" spans="1:7" s="11" customFormat="1" ht="21" customHeight="1" x14ac:dyDescent="0.15">
      <c r="A25" s="74" t="s">
        <v>114</v>
      </c>
      <c r="B25" s="72">
        <v>730941.96</v>
      </c>
      <c r="C25" s="72">
        <v>1492652.87</v>
      </c>
      <c r="D25" s="72">
        <v>1492652.87</v>
      </c>
      <c r="E25" s="72">
        <v>870029.56</v>
      </c>
      <c r="F25" s="70">
        <v>119.03</v>
      </c>
      <c r="G25" s="73">
        <v>58.29</v>
      </c>
    </row>
    <row r="26" spans="1:7" s="11" customFormat="1" ht="21" customHeight="1" x14ac:dyDescent="0.15">
      <c r="A26" s="74" t="s">
        <v>115</v>
      </c>
      <c r="B26" s="72">
        <v>678728.86</v>
      </c>
      <c r="C26" s="72">
        <v>1492652.87</v>
      </c>
      <c r="D26" s="72">
        <v>1492652.87</v>
      </c>
      <c r="E26" s="72">
        <v>870029.56</v>
      </c>
      <c r="F26" s="70">
        <v>128.19</v>
      </c>
      <c r="G26" s="73">
        <v>58.29</v>
      </c>
    </row>
    <row r="27" spans="1:7" s="11" customFormat="1" ht="21" customHeight="1" x14ac:dyDescent="0.15">
      <c r="A27" s="74" t="s">
        <v>128</v>
      </c>
      <c r="B27" s="72">
        <v>52213.1</v>
      </c>
      <c r="C27" s="71"/>
      <c r="D27" s="71"/>
      <c r="E27" s="71"/>
      <c r="F27" s="71"/>
      <c r="G27" s="76"/>
    </row>
    <row r="28" spans="1:7" s="11" customFormat="1" ht="21" customHeight="1" x14ac:dyDescent="0.2">
      <c r="A28" s="74" t="s">
        <v>120</v>
      </c>
      <c r="B28" s="70">
        <v>94.99</v>
      </c>
      <c r="C28" s="71"/>
      <c r="D28" s="41"/>
      <c r="E28" s="72">
        <v>1500</v>
      </c>
      <c r="F28" s="72">
        <v>1579.11</v>
      </c>
      <c r="G28" s="77"/>
    </row>
    <row r="29" spans="1:7" s="11" customFormat="1" ht="21" customHeight="1" x14ac:dyDescent="0.2">
      <c r="A29" s="74" t="s">
        <v>121</v>
      </c>
      <c r="B29" s="70">
        <v>94.99</v>
      </c>
      <c r="C29" s="71"/>
      <c r="D29" s="41"/>
      <c r="E29" s="72">
        <v>1500</v>
      </c>
      <c r="F29" s="72">
        <v>1579.11</v>
      </c>
      <c r="G29" s="77"/>
    </row>
    <row r="30" spans="1:7" s="11" customFormat="1" ht="38.25" x14ac:dyDescent="0.15">
      <c r="A30" s="74" t="s">
        <v>125</v>
      </c>
      <c r="B30" s="70">
        <v>660.85</v>
      </c>
      <c r="C30" s="70">
        <v>45.38</v>
      </c>
      <c r="D30" s="70">
        <v>45.38</v>
      </c>
      <c r="E30" s="71"/>
      <c r="F30" s="71"/>
      <c r="G30" s="77"/>
    </row>
    <row r="31" spans="1:7" s="11" customFormat="1" ht="38.25" x14ac:dyDescent="0.2">
      <c r="A31" s="74" t="s">
        <v>126</v>
      </c>
      <c r="B31" s="71"/>
      <c r="C31" s="70">
        <v>45.38</v>
      </c>
      <c r="D31" s="70">
        <v>45.38</v>
      </c>
      <c r="E31" s="41"/>
      <c r="F31" s="41"/>
      <c r="G31" s="77"/>
    </row>
    <row r="32" spans="1:7" s="11" customFormat="1" ht="39" thickBot="1" x14ac:dyDescent="0.25">
      <c r="A32" s="78" t="s">
        <v>129</v>
      </c>
      <c r="B32" s="79">
        <v>660.85</v>
      </c>
      <c r="C32" s="90"/>
      <c r="D32" s="80"/>
      <c r="E32" s="80"/>
      <c r="F32" s="80"/>
      <c r="G32" s="81"/>
    </row>
    <row r="33" spans="1:7" s="38" customFormat="1" ht="24" customHeight="1" thickBot="1" x14ac:dyDescent="0.2">
      <c r="A33" s="86" t="s">
        <v>113</v>
      </c>
      <c r="B33" s="87">
        <v>775358</v>
      </c>
      <c r="C33" s="87">
        <v>1596878.93</v>
      </c>
      <c r="D33" s="87">
        <v>1596878.93</v>
      </c>
      <c r="E33" s="87">
        <v>933927.08</v>
      </c>
      <c r="F33" s="88">
        <v>120.45</v>
      </c>
      <c r="G33" s="89">
        <v>58.48</v>
      </c>
    </row>
  </sheetData>
  <mergeCells count="1">
    <mergeCell ref="A1:G1"/>
  </mergeCells>
  <pageMargins left="0.7" right="0.7" top="0.75" bottom="0.75" header="0.3" footer="0.3"/>
  <pageSetup paperSize="9" scale="6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C18" sqref="C18"/>
    </sheetView>
  </sheetViews>
  <sheetFormatPr defaultRowHeight="11.25" x14ac:dyDescent="0.15"/>
  <cols>
    <col min="1" max="1" width="41.5703125" style="1" customWidth="1"/>
    <col min="2" max="2" width="15.42578125" style="1" customWidth="1"/>
    <col min="3" max="3" width="14.7109375" style="1" customWidth="1"/>
    <col min="4" max="4" width="14.42578125" style="1" customWidth="1"/>
    <col min="5" max="5" width="14.85546875" style="1" customWidth="1"/>
    <col min="6" max="7" width="10.5703125" style="1" customWidth="1"/>
    <col min="8" max="16384" width="9.140625" style="1"/>
  </cols>
  <sheetData>
    <row r="1" spans="1:7" ht="44.25" customHeight="1" thickBot="1" x14ac:dyDescent="0.2">
      <c r="A1" s="58" t="s">
        <v>161</v>
      </c>
      <c r="B1" s="59"/>
      <c r="C1" s="59"/>
      <c r="D1" s="59"/>
      <c r="E1" s="59"/>
      <c r="F1" s="59"/>
      <c r="G1" s="60"/>
    </row>
    <row r="2" spans="1:7" s="7" customFormat="1" ht="45.75" customHeight="1" thickBot="1" x14ac:dyDescent="0.2">
      <c r="A2" s="66" t="s">
        <v>3</v>
      </c>
      <c r="B2" s="47" t="s">
        <v>30</v>
      </c>
      <c r="C2" s="47" t="s">
        <v>31</v>
      </c>
      <c r="D2" s="47" t="s">
        <v>32</v>
      </c>
      <c r="E2" s="47" t="s">
        <v>33</v>
      </c>
      <c r="F2" s="47" t="s">
        <v>34</v>
      </c>
      <c r="G2" s="67" t="s">
        <v>35</v>
      </c>
    </row>
    <row r="3" spans="1:7" s="11" customFormat="1" ht="23.25" customHeight="1" x14ac:dyDescent="0.2">
      <c r="A3" s="68" t="s">
        <v>130</v>
      </c>
      <c r="B3" s="39">
        <v>775358</v>
      </c>
      <c r="C3" s="39">
        <v>1596878.93</v>
      </c>
      <c r="D3" s="39">
        <v>1596878.93</v>
      </c>
      <c r="E3" s="39">
        <v>933927.08</v>
      </c>
      <c r="F3" s="40">
        <v>120.45</v>
      </c>
      <c r="G3" s="69">
        <v>58.48</v>
      </c>
    </row>
    <row r="4" spans="1:7" s="11" customFormat="1" ht="25.5" x14ac:dyDescent="0.2">
      <c r="A4" s="68" t="s">
        <v>131</v>
      </c>
      <c r="B4" s="39">
        <v>774998</v>
      </c>
      <c r="C4" s="39">
        <v>1595978.66</v>
      </c>
      <c r="D4" s="39">
        <v>1595978.66</v>
      </c>
      <c r="E4" s="39">
        <v>933264.08</v>
      </c>
      <c r="F4" s="40">
        <v>120.42</v>
      </c>
      <c r="G4" s="69">
        <v>58.48</v>
      </c>
    </row>
    <row r="5" spans="1:7" s="11" customFormat="1" ht="26.25" thickBot="1" x14ac:dyDescent="0.25">
      <c r="A5" s="96" t="s">
        <v>132</v>
      </c>
      <c r="B5" s="97">
        <v>360</v>
      </c>
      <c r="C5" s="97">
        <v>900.27</v>
      </c>
      <c r="D5" s="97">
        <v>900.27</v>
      </c>
      <c r="E5" s="97">
        <v>663</v>
      </c>
      <c r="F5" s="97">
        <v>184.17</v>
      </c>
      <c r="G5" s="98">
        <v>73.64</v>
      </c>
    </row>
    <row r="6" spans="1:7" s="38" customFormat="1" ht="21.75" customHeight="1" thickBot="1" x14ac:dyDescent="0.25">
      <c r="A6" s="86" t="s">
        <v>113</v>
      </c>
      <c r="B6" s="99">
        <v>775358</v>
      </c>
      <c r="C6" s="99">
        <v>1596878.93</v>
      </c>
      <c r="D6" s="99">
        <v>1596878.93</v>
      </c>
      <c r="E6" s="99">
        <v>933927.08</v>
      </c>
      <c r="F6" s="100">
        <v>120.45</v>
      </c>
      <c r="G6" s="101">
        <v>58.48</v>
      </c>
    </row>
  </sheetData>
  <mergeCells count="1">
    <mergeCell ref="A1:G1"/>
  </mergeCells>
  <pageMargins left="0.7" right="0.7" top="0.75" bottom="0.75" header="0.3" footer="0.3"/>
  <pageSetup paperSize="9" scale="71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workbookViewId="0">
      <selection activeCell="A2" sqref="A2:G2"/>
    </sheetView>
  </sheetViews>
  <sheetFormatPr defaultRowHeight="11.25" x14ac:dyDescent="0.15"/>
  <cols>
    <col min="1" max="1" width="15.28515625" style="1" customWidth="1"/>
    <col min="2" max="2" width="20.42578125" style="1" customWidth="1"/>
    <col min="3" max="3" width="16.140625" style="1" customWidth="1"/>
    <col min="4" max="4" width="15.85546875" style="1" customWidth="1"/>
    <col min="5" max="5" width="18.140625" style="1" customWidth="1"/>
    <col min="6" max="7" width="12.140625" style="1" customWidth="1"/>
    <col min="8" max="16384" width="9.140625" style="1"/>
  </cols>
  <sheetData>
    <row r="1" spans="1:7" ht="46.5" customHeight="1" thickBot="1" x14ac:dyDescent="0.2">
      <c r="A1" s="58" t="s">
        <v>168</v>
      </c>
      <c r="B1" s="61"/>
      <c r="C1" s="61"/>
      <c r="D1" s="61"/>
      <c r="E1" s="61"/>
      <c r="F1" s="61"/>
      <c r="G1" s="62"/>
    </row>
    <row r="2" spans="1:7" ht="13.5" thickBot="1" x14ac:dyDescent="0.25">
      <c r="A2" s="63" t="s">
        <v>156</v>
      </c>
      <c r="B2" s="64"/>
      <c r="C2" s="64"/>
      <c r="D2" s="64"/>
      <c r="E2" s="64"/>
      <c r="F2" s="64"/>
      <c r="G2" s="65"/>
    </row>
    <row r="3" spans="1:7" s="7" customFormat="1" ht="39" thickBot="1" x14ac:dyDescent="0.2">
      <c r="A3" s="43" t="s">
        <v>3</v>
      </c>
      <c r="B3" s="44" t="s">
        <v>157</v>
      </c>
      <c r="C3" s="44" t="s">
        <v>158</v>
      </c>
      <c r="D3" s="44" t="s">
        <v>32</v>
      </c>
      <c r="E3" s="44" t="s">
        <v>33</v>
      </c>
      <c r="F3" s="44" t="s">
        <v>34</v>
      </c>
      <c r="G3" s="45" t="s">
        <v>35</v>
      </c>
    </row>
    <row r="4" spans="1:7" s="7" customFormat="1" x14ac:dyDescent="0.15">
      <c r="A4" s="46" t="s">
        <v>156</v>
      </c>
    </row>
  </sheetData>
  <mergeCells count="2">
    <mergeCell ref="A1:G1"/>
    <mergeCell ref="A2:G2"/>
  </mergeCells>
  <pageMargins left="0.7" right="0.7" top="0.75" bottom="0.75" header="0.3" footer="0.3"/>
  <pageSetup paperSize="9" scale="7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workbookViewId="0">
      <selection activeCell="B3" sqref="B3:E4"/>
    </sheetView>
  </sheetViews>
  <sheetFormatPr defaultRowHeight="18" customHeight="1" x14ac:dyDescent="0.15"/>
  <cols>
    <col min="1" max="1" width="70.7109375" style="1" customWidth="1"/>
    <col min="2" max="2" width="16" style="1" customWidth="1"/>
    <col min="3" max="3" width="15.85546875" style="1" customWidth="1"/>
    <col min="4" max="4" width="15.140625" style="1" customWidth="1"/>
    <col min="5" max="5" width="11" style="1" customWidth="1"/>
    <col min="6" max="16384" width="9.140625" style="1"/>
  </cols>
  <sheetData>
    <row r="1" spans="1:5" ht="61.5" customHeight="1" thickBot="1" x14ac:dyDescent="0.2">
      <c r="A1" s="58" t="s">
        <v>162</v>
      </c>
      <c r="B1" s="59"/>
      <c r="C1" s="59"/>
      <c r="D1" s="59"/>
      <c r="E1" s="60"/>
    </row>
    <row r="2" spans="1:5" s="7" customFormat="1" ht="42.75" customHeight="1" thickBot="1" x14ac:dyDescent="0.2">
      <c r="A2" s="105" t="s">
        <v>3</v>
      </c>
      <c r="B2" s="106" t="s">
        <v>133</v>
      </c>
      <c r="C2" s="106" t="s">
        <v>134</v>
      </c>
      <c r="D2" s="106" t="s">
        <v>135</v>
      </c>
      <c r="E2" s="107" t="s">
        <v>136</v>
      </c>
    </row>
    <row r="3" spans="1:5" s="11" customFormat="1" ht="18" customHeight="1" thickBot="1" x14ac:dyDescent="0.2">
      <c r="A3" s="108" t="s">
        <v>137</v>
      </c>
      <c r="B3" s="139">
        <v>1596878.93</v>
      </c>
      <c r="C3" s="139">
        <v>1596878.93</v>
      </c>
      <c r="D3" s="139">
        <v>933927.08</v>
      </c>
      <c r="E3" s="140">
        <v>58.48</v>
      </c>
    </row>
    <row r="4" spans="1:5" s="11" customFormat="1" ht="18" customHeight="1" thickBot="1" x14ac:dyDescent="0.2">
      <c r="A4" s="115" t="s">
        <v>138</v>
      </c>
      <c r="B4" s="141">
        <v>1596878.93</v>
      </c>
      <c r="C4" s="141">
        <v>1596878.93</v>
      </c>
      <c r="D4" s="141">
        <v>933927.08</v>
      </c>
      <c r="E4" s="142">
        <v>58.48</v>
      </c>
    </row>
    <row r="5" spans="1:5" s="11" customFormat="1" ht="18" customHeight="1" x14ac:dyDescent="0.15">
      <c r="A5" s="109" t="s">
        <v>139</v>
      </c>
      <c r="B5" s="117">
        <v>3700</v>
      </c>
      <c r="C5" s="117">
        <v>3700</v>
      </c>
      <c r="D5" s="118">
        <v>478.13</v>
      </c>
      <c r="E5" s="119">
        <v>12.92</v>
      </c>
    </row>
    <row r="6" spans="1:5" s="11" customFormat="1" ht="18" customHeight="1" x14ac:dyDescent="0.15">
      <c r="A6" s="68" t="s">
        <v>140</v>
      </c>
      <c r="B6" s="120">
        <v>8348.2900000000009</v>
      </c>
      <c r="C6" s="120">
        <v>8348.2900000000009</v>
      </c>
      <c r="D6" s="120">
        <v>1954.18</v>
      </c>
      <c r="E6" s="121">
        <v>23.41</v>
      </c>
    </row>
    <row r="7" spans="1:5" s="11" customFormat="1" ht="18" customHeight="1" x14ac:dyDescent="0.15">
      <c r="A7" s="68" t="s">
        <v>141</v>
      </c>
      <c r="B7" s="120">
        <v>2723.33</v>
      </c>
      <c r="C7" s="120">
        <v>2723.33</v>
      </c>
      <c r="D7" s="120">
        <v>4250.93</v>
      </c>
      <c r="E7" s="121">
        <v>156.09</v>
      </c>
    </row>
    <row r="8" spans="1:5" s="11" customFormat="1" ht="18" customHeight="1" x14ac:dyDescent="0.15">
      <c r="A8" s="68" t="s">
        <v>142</v>
      </c>
      <c r="B8" s="120">
        <v>1909.06</v>
      </c>
      <c r="C8" s="120">
        <v>1909.06</v>
      </c>
      <c r="D8" s="122"/>
      <c r="E8" s="121"/>
    </row>
    <row r="9" spans="1:5" s="11" customFormat="1" ht="18" customHeight="1" x14ac:dyDescent="0.15">
      <c r="A9" s="68" t="s">
        <v>143</v>
      </c>
      <c r="B9" s="120">
        <v>87500</v>
      </c>
      <c r="C9" s="120">
        <v>87500</v>
      </c>
      <c r="D9" s="120">
        <v>55714.28</v>
      </c>
      <c r="E9" s="121">
        <v>63.67</v>
      </c>
    </row>
    <row r="10" spans="1:5" s="11" customFormat="1" ht="18" customHeight="1" x14ac:dyDescent="0.15">
      <c r="A10" s="68" t="s">
        <v>144</v>
      </c>
      <c r="B10" s="120">
        <v>1492652.87</v>
      </c>
      <c r="C10" s="120">
        <v>1492652.87</v>
      </c>
      <c r="D10" s="120">
        <v>870029.56</v>
      </c>
      <c r="E10" s="121">
        <v>58.29</v>
      </c>
    </row>
    <row r="11" spans="1:5" s="11" customFormat="1" ht="18" customHeight="1" x14ac:dyDescent="0.15">
      <c r="A11" s="68" t="s">
        <v>145</v>
      </c>
      <c r="B11" s="122"/>
      <c r="C11" s="122"/>
      <c r="D11" s="120">
        <v>1500</v>
      </c>
      <c r="E11" s="121"/>
    </row>
    <row r="12" spans="1:5" s="11" customFormat="1" ht="29.25" customHeight="1" thickBot="1" x14ac:dyDescent="0.2">
      <c r="A12" s="110" t="s">
        <v>146</v>
      </c>
      <c r="B12" s="123">
        <v>45.38</v>
      </c>
      <c r="C12" s="123">
        <v>45.38</v>
      </c>
      <c r="D12" s="123"/>
      <c r="E12" s="124"/>
    </row>
    <row r="13" spans="1:5" s="11" customFormat="1" ht="26.25" customHeight="1" x14ac:dyDescent="0.15">
      <c r="A13" s="111" t="s">
        <v>147</v>
      </c>
      <c r="B13" s="125">
        <v>900.27</v>
      </c>
      <c r="C13" s="125">
        <v>900.27</v>
      </c>
      <c r="D13" s="125">
        <v>663</v>
      </c>
      <c r="E13" s="126">
        <v>73.64</v>
      </c>
    </row>
    <row r="14" spans="1:5" s="42" customFormat="1" ht="18" customHeight="1" x14ac:dyDescent="0.15">
      <c r="A14" s="112" t="s">
        <v>148</v>
      </c>
      <c r="B14" s="127">
        <v>900.27</v>
      </c>
      <c r="C14" s="127">
        <v>900.27</v>
      </c>
      <c r="D14" s="127">
        <v>663</v>
      </c>
      <c r="E14" s="128">
        <v>73.64</v>
      </c>
    </row>
    <row r="15" spans="1:5" s="11" customFormat="1" ht="18" customHeight="1" x14ac:dyDescent="0.15">
      <c r="A15" s="116" t="s">
        <v>139</v>
      </c>
      <c r="B15" s="129">
        <v>300</v>
      </c>
      <c r="C15" s="129">
        <v>300</v>
      </c>
      <c r="D15" s="129">
        <v>265.8</v>
      </c>
      <c r="E15" s="130">
        <v>88.6</v>
      </c>
    </row>
    <row r="16" spans="1:5" s="11" customFormat="1" ht="18" customHeight="1" x14ac:dyDescent="0.15">
      <c r="A16" s="102" t="s">
        <v>169</v>
      </c>
      <c r="B16" s="122">
        <v>300</v>
      </c>
      <c r="C16" s="122">
        <v>300</v>
      </c>
      <c r="D16" s="122">
        <v>265.8</v>
      </c>
      <c r="E16" s="121">
        <v>88.6</v>
      </c>
    </row>
    <row r="17" spans="1:5" s="11" customFormat="1" ht="18" customHeight="1" x14ac:dyDescent="0.15">
      <c r="A17" s="103" t="s">
        <v>73</v>
      </c>
      <c r="B17" s="70"/>
      <c r="C17" s="70"/>
      <c r="D17" s="70">
        <v>265.8</v>
      </c>
      <c r="E17" s="131"/>
    </row>
    <row r="18" spans="1:5" s="11" customFormat="1" ht="18" customHeight="1" x14ac:dyDescent="0.15">
      <c r="A18" s="116" t="s">
        <v>140</v>
      </c>
      <c r="B18" s="129">
        <v>313.27</v>
      </c>
      <c r="C18" s="129">
        <v>313.27</v>
      </c>
      <c r="D18" s="129"/>
      <c r="E18" s="130"/>
    </row>
    <row r="19" spans="1:5" s="11" customFormat="1" ht="18" customHeight="1" x14ac:dyDescent="0.15">
      <c r="A19" s="102" t="s">
        <v>169</v>
      </c>
      <c r="B19" s="122">
        <v>313.27</v>
      </c>
      <c r="C19" s="122">
        <v>313.27</v>
      </c>
      <c r="D19" s="122"/>
      <c r="E19" s="121"/>
    </row>
    <row r="20" spans="1:5" s="11" customFormat="1" ht="18" customHeight="1" x14ac:dyDescent="0.15">
      <c r="A20" s="116" t="s">
        <v>144</v>
      </c>
      <c r="B20" s="129">
        <v>287</v>
      </c>
      <c r="C20" s="129">
        <v>287</v>
      </c>
      <c r="D20" s="129">
        <v>397.2</v>
      </c>
      <c r="E20" s="130">
        <v>138.4</v>
      </c>
    </row>
    <row r="21" spans="1:5" s="11" customFormat="1" ht="18" customHeight="1" x14ac:dyDescent="0.15">
      <c r="A21" s="102" t="s">
        <v>169</v>
      </c>
      <c r="B21" s="122">
        <v>287</v>
      </c>
      <c r="C21" s="122">
        <v>287</v>
      </c>
      <c r="D21" s="122">
        <v>397.2</v>
      </c>
      <c r="E21" s="121">
        <v>138.4</v>
      </c>
    </row>
    <row r="22" spans="1:5" s="11" customFormat="1" ht="18" customHeight="1" x14ac:dyDescent="0.15">
      <c r="A22" s="103" t="s">
        <v>73</v>
      </c>
      <c r="B22" s="70"/>
      <c r="C22" s="70"/>
      <c r="D22" s="70">
        <v>397.2</v>
      </c>
      <c r="E22" s="131"/>
    </row>
    <row r="23" spans="1:5" s="11" customFormat="1" ht="26.25" customHeight="1" x14ac:dyDescent="0.15">
      <c r="A23" s="113" t="s">
        <v>149</v>
      </c>
      <c r="B23" s="132">
        <v>1589925.12</v>
      </c>
      <c r="C23" s="132">
        <v>1589925.12</v>
      </c>
      <c r="D23" s="132">
        <v>910927.25</v>
      </c>
      <c r="E23" s="133">
        <v>57.29</v>
      </c>
    </row>
    <row r="24" spans="1:5" s="42" customFormat="1" ht="18" customHeight="1" x14ac:dyDescent="0.15">
      <c r="A24" s="112" t="s">
        <v>150</v>
      </c>
      <c r="B24" s="134">
        <v>1589925.12</v>
      </c>
      <c r="C24" s="134">
        <v>1589925.12</v>
      </c>
      <c r="D24" s="134">
        <v>910927.25</v>
      </c>
      <c r="E24" s="128">
        <v>57.29</v>
      </c>
    </row>
    <row r="25" spans="1:5" s="11" customFormat="1" ht="18" customHeight="1" x14ac:dyDescent="0.15">
      <c r="A25" s="116" t="s">
        <v>140</v>
      </c>
      <c r="B25" s="135">
        <v>7669.57</v>
      </c>
      <c r="C25" s="135">
        <v>7669.57</v>
      </c>
      <c r="D25" s="135">
        <v>1954.18</v>
      </c>
      <c r="E25" s="130">
        <v>25.48</v>
      </c>
    </row>
    <row r="26" spans="1:5" s="11" customFormat="1" ht="18" customHeight="1" x14ac:dyDescent="0.15">
      <c r="A26" s="102" t="s">
        <v>169</v>
      </c>
      <c r="B26" s="120">
        <v>7433.64</v>
      </c>
      <c r="C26" s="120">
        <v>7433.64</v>
      </c>
      <c r="D26" s="120">
        <v>1950</v>
      </c>
      <c r="E26" s="121">
        <v>26.23</v>
      </c>
    </row>
    <row r="27" spans="1:5" s="11" customFormat="1" ht="18" customHeight="1" x14ac:dyDescent="0.15">
      <c r="A27" s="103" t="s">
        <v>73</v>
      </c>
      <c r="B27" s="70"/>
      <c r="C27" s="70"/>
      <c r="D27" s="72">
        <v>1950</v>
      </c>
      <c r="E27" s="131"/>
    </row>
    <row r="28" spans="1:5" s="11" customFormat="1" ht="18" customHeight="1" x14ac:dyDescent="0.15">
      <c r="A28" s="102" t="s">
        <v>170</v>
      </c>
      <c r="B28" s="122">
        <v>35.93</v>
      </c>
      <c r="C28" s="122">
        <v>35.93</v>
      </c>
      <c r="D28" s="122">
        <v>4.18</v>
      </c>
      <c r="E28" s="121">
        <v>11.63</v>
      </c>
    </row>
    <row r="29" spans="1:5" s="11" customFormat="1" ht="18" customHeight="1" x14ac:dyDescent="0.15">
      <c r="A29" s="103" t="s">
        <v>102</v>
      </c>
      <c r="B29" s="70"/>
      <c r="C29" s="70"/>
      <c r="D29" s="70">
        <v>4.18</v>
      </c>
      <c r="E29" s="131"/>
    </row>
    <row r="30" spans="1:5" s="11" customFormat="1" ht="18" customHeight="1" x14ac:dyDescent="0.15">
      <c r="A30" s="102" t="s">
        <v>171</v>
      </c>
      <c r="B30" s="122">
        <v>200</v>
      </c>
      <c r="C30" s="122">
        <v>200</v>
      </c>
      <c r="D30" s="122"/>
      <c r="E30" s="121"/>
    </row>
    <row r="31" spans="1:5" s="11" customFormat="1" ht="18" customHeight="1" x14ac:dyDescent="0.15">
      <c r="A31" s="116" t="s">
        <v>141</v>
      </c>
      <c r="B31" s="135">
        <v>2000</v>
      </c>
      <c r="C31" s="135">
        <v>2000</v>
      </c>
      <c r="D31" s="129">
        <v>0.93</v>
      </c>
      <c r="E31" s="130">
        <v>0.05</v>
      </c>
    </row>
    <row r="32" spans="1:5" s="11" customFormat="1" ht="18" customHeight="1" x14ac:dyDescent="0.15">
      <c r="A32" s="102" t="s">
        <v>169</v>
      </c>
      <c r="B32" s="120">
        <v>1100</v>
      </c>
      <c r="C32" s="120">
        <v>1100</v>
      </c>
      <c r="D32" s="122">
        <v>0.93</v>
      </c>
      <c r="E32" s="121">
        <v>0.08</v>
      </c>
    </row>
    <row r="33" spans="1:5" s="11" customFormat="1" ht="18" customHeight="1" x14ac:dyDescent="0.15">
      <c r="A33" s="103" t="s">
        <v>77</v>
      </c>
      <c r="B33" s="70"/>
      <c r="C33" s="70"/>
      <c r="D33" s="70">
        <v>0.93</v>
      </c>
      <c r="E33" s="131"/>
    </row>
    <row r="34" spans="1:5" s="11" customFormat="1" ht="18" customHeight="1" x14ac:dyDescent="0.15">
      <c r="A34" s="102" t="s">
        <v>171</v>
      </c>
      <c r="B34" s="122">
        <v>900</v>
      </c>
      <c r="C34" s="122">
        <v>900</v>
      </c>
      <c r="D34" s="122"/>
      <c r="E34" s="121"/>
    </row>
    <row r="35" spans="1:5" s="11" customFormat="1" ht="18" customHeight="1" x14ac:dyDescent="0.15">
      <c r="A35" s="116" t="s">
        <v>142</v>
      </c>
      <c r="B35" s="135">
        <v>1643.61</v>
      </c>
      <c r="C35" s="135">
        <v>1643.61</v>
      </c>
      <c r="D35" s="129"/>
      <c r="E35" s="130"/>
    </row>
    <row r="36" spans="1:5" s="11" customFormat="1" ht="18" customHeight="1" x14ac:dyDescent="0.15">
      <c r="A36" s="102" t="s">
        <v>169</v>
      </c>
      <c r="B36" s="120">
        <v>1543.61</v>
      </c>
      <c r="C36" s="120">
        <v>1543.61</v>
      </c>
      <c r="D36" s="122"/>
      <c r="E36" s="121"/>
    </row>
    <row r="37" spans="1:5" s="11" customFormat="1" ht="18" customHeight="1" x14ac:dyDescent="0.15">
      <c r="A37" s="102" t="s">
        <v>171</v>
      </c>
      <c r="B37" s="122">
        <v>100</v>
      </c>
      <c r="C37" s="122">
        <v>100</v>
      </c>
      <c r="D37" s="122"/>
      <c r="E37" s="121"/>
    </row>
    <row r="38" spans="1:5" s="11" customFormat="1" ht="18" customHeight="1" x14ac:dyDescent="0.15">
      <c r="A38" s="116" t="s">
        <v>143</v>
      </c>
      <c r="B38" s="135">
        <v>87500</v>
      </c>
      <c r="C38" s="135">
        <v>87500</v>
      </c>
      <c r="D38" s="135">
        <v>38811.78</v>
      </c>
      <c r="E38" s="130">
        <v>44.36</v>
      </c>
    </row>
    <row r="39" spans="1:5" s="11" customFormat="1" ht="18" customHeight="1" x14ac:dyDescent="0.15">
      <c r="A39" s="102" t="s">
        <v>169</v>
      </c>
      <c r="B39" s="120">
        <v>87368.19</v>
      </c>
      <c r="C39" s="120">
        <v>87368.19</v>
      </c>
      <c r="D39" s="120">
        <v>38753.769999999997</v>
      </c>
      <c r="E39" s="121">
        <v>44.36</v>
      </c>
    </row>
    <row r="40" spans="1:5" s="11" customFormat="1" ht="18" customHeight="1" x14ac:dyDescent="0.15">
      <c r="A40" s="103" t="s">
        <v>73</v>
      </c>
      <c r="B40" s="70"/>
      <c r="C40" s="70"/>
      <c r="D40" s="72">
        <v>1689.16</v>
      </c>
      <c r="E40" s="131"/>
    </row>
    <row r="41" spans="1:5" s="11" customFormat="1" ht="18" customHeight="1" x14ac:dyDescent="0.15">
      <c r="A41" s="103" t="s">
        <v>74</v>
      </c>
      <c r="B41" s="70"/>
      <c r="C41" s="70"/>
      <c r="D41" s="72">
        <v>12179.25</v>
      </c>
      <c r="E41" s="131"/>
    </row>
    <row r="42" spans="1:5" s="11" customFormat="1" ht="18" customHeight="1" x14ac:dyDescent="0.15">
      <c r="A42" s="103" t="s">
        <v>75</v>
      </c>
      <c r="B42" s="70"/>
      <c r="C42" s="70"/>
      <c r="D42" s="70">
        <v>185</v>
      </c>
      <c r="E42" s="131"/>
    </row>
    <row r="43" spans="1:5" s="11" customFormat="1" ht="18" customHeight="1" x14ac:dyDescent="0.15">
      <c r="A43" s="103" t="s">
        <v>77</v>
      </c>
      <c r="B43" s="70"/>
      <c r="C43" s="70"/>
      <c r="D43" s="72">
        <v>4475.3500000000004</v>
      </c>
      <c r="E43" s="131"/>
    </row>
    <row r="44" spans="1:5" s="11" customFormat="1" ht="18" customHeight="1" x14ac:dyDescent="0.15">
      <c r="A44" s="103" t="s">
        <v>78</v>
      </c>
      <c r="B44" s="70"/>
      <c r="C44" s="70"/>
      <c r="D44" s="70">
        <v>151.31</v>
      </c>
      <c r="E44" s="131"/>
    </row>
    <row r="45" spans="1:5" s="11" customFormat="1" ht="18" customHeight="1" x14ac:dyDescent="0.15">
      <c r="A45" s="103" t="s">
        <v>79</v>
      </c>
      <c r="B45" s="70"/>
      <c r="C45" s="70"/>
      <c r="D45" s="72">
        <v>8737.5</v>
      </c>
      <c r="E45" s="131"/>
    </row>
    <row r="46" spans="1:5" s="11" customFormat="1" ht="18" customHeight="1" x14ac:dyDescent="0.15">
      <c r="A46" s="103" t="s">
        <v>80</v>
      </c>
      <c r="B46" s="70"/>
      <c r="C46" s="70"/>
      <c r="D46" s="72">
        <v>1138.1199999999999</v>
      </c>
      <c r="E46" s="131"/>
    </row>
    <row r="47" spans="1:5" s="11" customFormat="1" ht="18" customHeight="1" x14ac:dyDescent="0.15">
      <c r="A47" s="103" t="s">
        <v>82</v>
      </c>
      <c r="B47" s="70"/>
      <c r="C47" s="70"/>
      <c r="D47" s="70">
        <v>397.71</v>
      </c>
      <c r="E47" s="131"/>
    </row>
    <row r="48" spans="1:5" s="11" customFormat="1" ht="18" customHeight="1" x14ac:dyDescent="0.15">
      <c r="A48" s="103" t="s">
        <v>84</v>
      </c>
      <c r="B48" s="70"/>
      <c r="C48" s="70"/>
      <c r="D48" s="70">
        <v>594.33000000000004</v>
      </c>
      <c r="E48" s="131"/>
    </row>
    <row r="49" spans="1:5" s="11" customFormat="1" ht="18" customHeight="1" x14ac:dyDescent="0.15">
      <c r="A49" s="103" t="s">
        <v>85</v>
      </c>
      <c r="B49" s="70"/>
      <c r="C49" s="70"/>
      <c r="D49" s="70">
        <v>687.5</v>
      </c>
      <c r="E49" s="131"/>
    </row>
    <row r="50" spans="1:5" s="11" customFormat="1" ht="18" customHeight="1" x14ac:dyDescent="0.15">
      <c r="A50" s="103" t="s">
        <v>86</v>
      </c>
      <c r="B50" s="70"/>
      <c r="C50" s="70"/>
      <c r="D50" s="70">
        <v>209.48</v>
      </c>
      <c r="E50" s="131"/>
    </row>
    <row r="51" spans="1:5" s="11" customFormat="1" ht="18" customHeight="1" x14ac:dyDescent="0.15">
      <c r="A51" s="103" t="s">
        <v>87</v>
      </c>
      <c r="B51" s="70"/>
      <c r="C51" s="70"/>
      <c r="D51" s="72">
        <v>5303.32</v>
      </c>
      <c r="E51" s="131"/>
    </row>
    <row r="52" spans="1:5" s="11" customFormat="1" ht="18" customHeight="1" x14ac:dyDescent="0.15">
      <c r="A52" s="103" t="s">
        <v>88</v>
      </c>
      <c r="B52" s="70"/>
      <c r="C52" s="70"/>
      <c r="D52" s="70">
        <v>525</v>
      </c>
      <c r="E52" s="131"/>
    </row>
    <row r="53" spans="1:5" s="11" customFormat="1" ht="18" customHeight="1" x14ac:dyDescent="0.15">
      <c r="A53" s="103" t="s">
        <v>90</v>
      </c>
      <c r="B53" s="70"/>
      <c r="C53" s="70"/>
      <c r="D53" s="72">
        <v>1496.08</v>
      </c>
      <c r="E53" s="131"/>
    </row>
    <row r="54" spans="1:5" s="11" customFormat="1" ht="18" customHeight="1" x14ac:dyDescent="0.15">
      <c r="A54" s="103" t="s">
        <v>91</v>
      </c>
      <c r="B54" s="70"/>
      <c r="C54" s="70"/>
      <c r="D54" s="70">
        <v>550</v>
      </c>
      <c r="E54" s="131"/>
    </row>
    <row r="55" spans="1:5" s="11" customFormat="1" ht="18" customHeight="1" x14ac:dyDescent="0.15">
      <c r="A55" s="103" t="s">
        <v>95</v>
      </c>
      <c r="B55" s="70"/>
      <c r="C55" s="70"/>
      <c r="D55" s="70">
        <v>51.61</v>
      </c>
      <c r="E55" s="131"/>
    </row>
    <row r="56" spans="1:5" s="11" customFormat="1" ht="18" customHeight="1" x14ac:dyDescent="0.15">
      <c r="A56" s="103" t="s">
        <v>96</v>
      </c>
      <c r="B56" s="70"/>
      <c r="C56" s="70"/>
      <c r="D56" s="70">
        <v>210</v>
      </c>
      <c r="E56" s="131"/>
    </row>
    <row r="57" spans="1:5" s="11" customFormat="1" ht="18" customHeight="1" x14ac:dyDescent="0.15">
      <c r="A57" s="103" t="s">
        <v>98</v>
      </c>
      <c r="B57" s="70"/>
      <c r="C57" s="70"/>
      <c r="D57" s="70">
        <v>173.05</v>
      </c>
      <c r="E57" s="131"/>
    </row>
    <row r="58" spans="1:5" s="11" customFormat="1" ht="18" customHeight="1" x14ac:dyDescent="0.15">
      <c r="A58" s="102" t="s">
        <v>170</v>
      </c>
      <c r="B58" s="122">
        <v>131.81</v>
      </c>
      <c r="C58" s="122">
        <v>131.81</v>
      </c>
      <c r="D58" s="122">
        <v>58.01</v>
      </c>
      <c r="E58" s="121">
        <v>44.01</v>
      </c>
    </row>
    <row r="59" spans="1:5" s="11" customFormat="1" ht="18" customHeight="1" x14ac:dyDescent="0.15">
      <c r="A59" s="103" t="s">
        <v>101</v>
      </c>
      <c r="B59" s="70"/>
      <c r="C59" s="70"/>
      <c r="D59" s="70">
        <v>58.01</v>
      </c>
      <c r="E59" s="131"/>
    </row>
    <row r="60" spans="1:5" s="11" customFormat="1" ht="18" customHeight="1" x14ac:dyDescent="0.15">
      <c r="A60" s="116" t="s">
        <v>144</v>
      </c>
      <c r="B60" s="135">
        <v>1491066.56</v>
      </c>
      <c r="C60" s="135">
        <v>1491066.56</v>
      </c>
      <c r="D60" s="135">
        <v>868660.36</v>
      </c>
      <c r="E60" s="130">
        <v>58.26</v>
      </c>
    </row>
    <row r="61" spans="1:5" s="11" customFormat="1" ht="18" customHeight="1" x14ac:dyDescent="0.15">
      <c r="A61" s="102" t="s">
        <v>172</v>
      </c>
      <c r="B61" s="120">
        <v>1489139.6</v>
      </c>
      <c r="C61" s="120">
        <v>1489139.6</v>
      </c>
      <c r="D61" s="120">
        <v>867515.85</v>
      </c>
      <c r="E61" s="121">
        <v>58.26</v>
      </c>
    </row>
    <row r="62" spans="1:5" s="11" customFormat="1" ht="18" customHeight="1" x14ac:dyDescent="0.15">
      <c r="A62" s="103" t="s">
        <v>65</v>
      </c>
      <c r="B62" s="70"/>
      <c r="C62" s="70"/>
      <c r="D62" s="72">
        <v>684520.2</v>
      </c>
      <c r="E62" s="131"/>
    </row>
    <row r="63" spans="1:5" s="11" customFormat="1" ht="18" customHeight="1" x14ac:dyDescent="0.15">
      <c r="A63" s="103" t="s">
        <v>66</v>
      </c>
      <c r="B63" s="70"/>
      <c r="C63" s="70"/>
      <c r="D63" s="72">
        <v>39290.82</v>
      </c>
      <c r="E63" s="131"/>
    </row>
    <row r="64" spans="1:5" s="11" customFormat="1" ht="18" customHeight="1" x14ac:dyDescent="0.15">
      <c r="A64" s="103" t="s">
        <v>68</v>
      </c>
      <c r="B64" s="70"/>
      <c r="C64" s="70"/>
      <c r="D64" s="72">
        <v>24190.15</v>
      </c>
      <c r="E64" s="131"/>
    </row>
    <row r="65" spans="1:5" s="11" customFormat="1" ht="18" customHeight="1" x14ac:dyDescent="0.15">
      <c r="A65" s="103" t="s">
        <v>70</v>
      </c>
      <c r="B65" s="70"/>
      <c r="C65" s="70"/>
      <c r="D65" s="72">
        <v>119514.68</v>
      </c>
      <c r="E65" s="131"/>
    </row>
    <row r="66" spans="1:5" s="11" customFormat="1" ht="18" customHeight="1" x14ac:dyDescent="0.15">
      <c r="A66" s="102" t="s">
        <v>169</v>
      </c>
      <c r="B66" s="120">
        <v>1833.6</v>
      </c>
      <c r="C66" s="120">
        <v>1833.6</v>
      </c>
      <c r="D66" s="120">
        <v>1144.51</v>
      </c>
      <c r="E66" s="121">
        <v>62.42</v>
      </c>
    </row>
    <row r="67" spans="1:5" s="11" customFormat="1" ht="18" customHeight="1" x14ac:dyDescent="0.15">
      <c r="A67" s="103" t="s">
        <v>89</v>
      </c>
      <c r="B67" s="70"/>
      <c r="C67" s="70"/>
      <c r="D67" s="72">
        <v>1144.51</v>
      </c>
      <c r="E67" s="131"/>
    </row>
    <row r="68" spans="1:5" s="11" customFormat="1" ht="26.25" customHeight="1" x14ac:dyDescent="0.15">
      <c r="A68" s="102" t="s">
        <v>173</v>
      </c>
      <c r="B68" s="122">
        <v>27</v>
      </c>
      <c r="C68" s="122">
        <v>27</v>
      </c>
      <c r="D68" s="122"/>
      <c r="E68" s="121"/>
    </row>
    <row r="69" spans="1:5" s="11" customFormat="1" ht="18" customHeight="1" x14ac:dyDescent="0.15">
      <c r="A69" s="102" t="s">
        <v>171</v>
      </c>
      <c r="B69" s="122">
        <v>66.36</v>
      </c>
      <c r="C69" s="122">
        <v>66.36</v>
      </c>
      <c r="D69" s="122"/>
      <c r="E69" s="121"/>
    </row>
    <row r="70" spans="1:5" s="11" customFormat="1" ht="18" customHeight="1" x14ac:dyDescent="0.15">
      <c r="A70" s="116" t="s">
        <v>145</v>
      </c>
      <c r="B70" s="129"/>
      <c r="C70" s="129"/>
      <c r="D70" s="135">
        <v>1500</v>
      </c>
      <c r="E70" s="130"/>
    </row>
    <row r="71" spans="1:5" s="11" customFormat="1" ht="18" customHeight="1" x14ac:dyDescent="0.15">
      <c r="A71" s="102" t="s">
        <v>171</v>
      </c>
      <c r="B71" s="122"/>
      <c r="C71" s="122"/>
      <c r="D71" s="120">
        <v>1500</v>
      </c>
      <c r="E71" s="121"/>
    </row>
    <row r="72" spans="1:5" s="11" customFormat="1" ht="18" customHeight="1" x14ac:dyDescent="0.15">
      <c r="A72" s="103" t="s">
        <v>112</v>
      </c>
      <c r="B72" s="70"/>
      <c r="C72" s="70"/>
      <c r="D72" s="72">
        <v>1500</v>
      </c>
      <c r="E72" s="131"/>
    </row>
    <row r="73" spans="1:5" s="11" customFormat="1" ht="26.25" customHeight="1" x14ac:dyDescent="0.15">
      <c r="A73" s="116" t="s">
        <v>146</v>
      </c>
      <c r="B73" s="129">
        <v>45.38</v>
      </c>
      <c r="C73" s="129">
        <v>45.38</v>
      </c>
      <c r="D73" s="129"/>
      <c r="E73" s="130"/>
    </row>
    <row r="74" spans="1:5" s="11" customFormat="1" ht="18" customHeight="1" x14ac:dyDescent="0.15">
      <c r="A74" s="102" t="s">
        <v>169</v>
      </c>
      <c r="B74" s="122">
        <v>45.38</v>
      </c>
      <c r="C74" s="122">
        <v>45.38</v>
      </c>
      <c r="D74" s="122"/>
      <c r="E74" s="121"/>
    </row>
    <row r="75" spans="1:5" s="11" customFormat="1" ht="26.25" customHeight="1" x14ac:dyDescent="0.15">
      <c r="A75" s="113" t="s">
        <v>151</v>
      </c>
      <c r="B75" s="132">
        <v>4632.95</v>
      </c>
      <c r="C75" s="132">
        <v>4632.95</v>
      </c>
      <c r="D75" s="132">
        <v>1184.33</v>
      </c>
      <c r="E75" s="133">
        <v>25.56</v>
      </c>
    </row>
    <row r="76" spans="1:5" s="42" customFormat="1" ht="18" customHeight="1" x14ac:dyDescent="0.15">
      <c r="A76" s="112" t="s">
        <v>152</v>
      </c>
      <c r="B76" s="134">
        <v>3665.45</v>
      </c>
      <c r="C76" s="134">
        <v>3665.45</v>
      </c>
      <c r="D76" s="127">
        <v>212.33</v>
      </c>
      <c r="E76" s="128">
        <v>5.79</v>
      </c>
    </row>
    <row r="77" spans="1:5" s="11" customFormat="1" ht="18" customHeight="1" x14ac:dyDescent="0.15">
      <c r="A77" s="116" t="s">
        <v>139</v>
      </c>
      <c r="B77" s="135">
        <v>3400</v>
      </c>
      <c r="C77" s="135">
        <v>3400</v>
      </c>
      <c r="D77" s="129">
        <v>212.33</v>
      </c>
      <c r="E77" s="130">
        <v>6.25</v>
      </c>
    </row>
    <row r="78" spans="1:5" s="11" customFormat="1" ht="18" customHeight="1" x14ac:dyDescent="0.15">
      <c r="A78" s="102" t="s">
        <v>169</v>
      </c>
      <c r="B78" s="120">
        <v>3400</v>
      </c>
      <c r="C78" s="120">
        <v>3400</v>
      </c>
      <c r="D78" s="122">
        <v>212.33</v>
      </c>
      <c r="E78" s="121">
        <v>6.25</v>
      </c>
    </row>
    <row r="79" spans="1:5" s="11" customFormat="1" ht="18" customHeight="1" x14ac:dyDescent="0.15">
      <c r="A79" s="103" t="s">
        <v>77</v>
      </c>
      <c r="B79" s="70"/>
      <c r="C79" s="70"/>
      <c r="D79" s="70">
        <v>113.73</v>
      </c>
      <c r="E79" s="131"/>
    </row>
    <row r="80" spans="1:5" s="11" customFormat="1" ht="18" customHeight="1" x14ac:dyDescent="0.15">
      <c r="A80" s="103" t="s">
        <v>78</v>
      </c>
      <c r="B80" s="70"/>
      <c r="C80" s="70"/>
      <c r="D80" s="70">
        <v>58.6</v>
      </c>
      <c r="E80" s="131"/>
    </row>
    <row r="81" spans="1:5" s="11" customFormat="1" ht="18" customHeight="1" x14ac:dyDescent="0.15">
      <c r="A81" s="103" t="s">
        <v>91</v>
      </c>
      <c r="B81" s="70"/>
      <c r="C81" s="70"/>
      <c r="D81" s="70">
        <v>40</v>
      </c>
      <c r="E81" s="131"/>
    </row>
    <row r="82" spans="1:5" s="11" customFormat="1" ht="18" customHeight="1" x14ac:dyDescent="0.15">
      <c r="A82" s="116" t="s">
        <v>144</v>
      </c>
      <c r="B82" s="129">
        <v>265.45</v>
      </c>
      <c r="C82" s="129">
        <v>265.45</v>
      </c>
      <c r="D82" s="129"/>
      <c r="E82" s="130"/>
    </row>
    <row r="83" spans="1:5" s="11" customFormat="1" ht="18" customHeight="1" x14ac:dyDescent="0.15">
      <c r="A83" s="102" t="s">
        <v>169</v>
      </c>
      <c r="B83" s="122">
        <v>265.45</v>
      </c>
      <c r="C83" s="122">
        <v>265.45</v>
      </c>
      <c r="D83" s="122"/>
      <c r="E83" s="121"/>
    </row>
    <row r="84" spans="1:5" s="42" customFormat="1" ht="18" customHeight="1" x14ac:dyDescent="0.15">
      <c r="A84" s="112" t="s">
        <v>153</v>
      </c>
      <c r="B84" s="127">
        <v>967.5</v>
      </c>
      <c r="C84" s="127">
        <v>967.5</v>
      </c>
      <c r="D84" s="127">
        <v>972</v>
      </c>
      <c r="E84" s="128">
        <v>100.47</v>
      </c>
    </row>
    <row r="85" spans="1:5" s="11" customFormat="1" ht="18" customHeight="1" x14ac:dyDescent="0.15">
      <c r="A85" s="116" t="s">
        <v>144</v>
      </c>
      <c r="B85" s="129">
        <v>967.5</v>
      </c>
      <c r="C85" s="129">
        <v>967.5</v>
      </c>
      <c r="D85" s="129">
        <v>972</v>
      </c>
      <c r="E85" s="130">
        <v>100.47</v>
      </c>
    </row>
    <row r="86" spans="1:5" s="11" customFormat="1" ht="18" customHeight="1" x14ac:dyDescent="0.15">
      <c r="A86" s="102" t="s">
        <v>174</v>
      </c>
      <c r="B86" s="122">
        <v>967.5</v>
      </c>
      <c r="C86" s="122">
        <v>967.5</v>
      </c>
      <c r="D86" s="122">
        <v>972</v>
      </c>
      <c r="E86" s="121">
        <v>100.47</v>
      </c>
    </row>
    <row r="87" spans="1:5" s="11" customFormat="1" ht="18" customHeight="1" x14ac:dyDescent="0.15">
      <c r="A87" s="103" t="s">
        <v>106</v>
      </c>
      <c r="B87" s="70"/>
      <c r="C87" s="70"/>
      <c r="D87" s="70">
        <v>972</v>
      </c>
      <c r="E87" s="131"/>
    </row>
    <row r="88" spans="1:5" s="11" customFormat="1" ht="26.25" customHeight="1" x14ac:dyDescent="0.15">
      <c r="A88" s="113" t="s">
        <v>154</v>
      </c>
      <c r="B88" s="132">
        <v>1420.59</v>
      </c>
      <c r="C88" s="132">
        <v>1420.59</v>
      </c>
      <c r="D88" s="132">
        <v>21152.5</v>
      </c>
      <c r="E88" s="136">
        <v>1488.99</v>
      </c>
    </row>
    <row r="89" spans="1:5" s="11" customFormat="1" ht="18" customHeight="1" x14ac:dyDescent="0.15">
      <c r="A89" s="114" t="s">
        <v>155</v>
      </c>
      <c r="B89" s="137">
        <v>1420.59</v>
      </c>
      <c r="C89" s="137">
        <v>1420.59</v>
      </c>
      <c r="D89" s="137">
        <v>21152.5</v>
      </c>
      <c r="E89" s="138">
        <v>1488.99</v>
      </c>
    </row>
    <row r="90" spans="1:5" s="11" customFormat="1" ht="18" customHeight="1" x14ac:dyDescent="0.15">
      <c r="A90" s="116" t="s">
        <v>140</v>
      </c>
      <c r="B90" s="129">
        <v>365.45</v>
      </c>
      <c r="C90" s="129">
        <v>365.45</v>
      </c>
      <c r="D90" s="129"/>
      <c r="E90" s="130"/>
    </row>
    <row r="91" spans="1:5" s="11" customFormat="1" ht="18" customHeight="1" x14ac:dyDescent="0.15">
      <c r="A91" s="102" t="s">
        <v>171</v>
      </c>
      <c r="B91" s="122">
        <v>365.45</v>
      </c>
      <c r="C91" s="122">
        <v>365.45</v>
      </c>
      <c r="D91" s="122"/>
      <c r="E91" s="121"/>
    </row>
    <row r="92" spans="1:5" s="11" customFormat="1" ht="18" customHeight="1" x14ac:dyDescent="0.15">
      <c r="A92" s="116" t="s">
        <v>141</v>
      </c>
      <c r="B92" s="129">
        <v>723.33</v>
      </c>
      <c r="C92" s="129">
        <v>723.33</v>
      </c>
      <c r="D92" s="135">
        <v>4250</v>
      </c>
      <c r="E92" s="130">
        <v>587.55999999999995</v>
      </c>
    </row>
    <row r="93" spans="1:5" s="11" customFormat="1" ht="18" customHeight="1" x14ac:dyDescent="0.15">
      <c r="A93" s="102" t="s">
        <v>171</v>
      </c>
      <c r="B93" s="122">
        <v>723.33</v>
      </c>
      <c r="C93" s="122">
        <v>723.33</v>
      </c>
      <c r="D93" s="120">
        <v>4250</v>
      </c>
      <c r="E93" s="121">
        <v>587.55999999999995</v>
      </c>
    </row>
    <row r="94" spans="1:5" s="11" customFormat="1" ht="18" customHeight="1" x14ac:dyDescent="0.15">
      <c r="A94" s="103" t="s">
        <v>111</v>
      </c>
      <c r="B94" s="70"/>
      <c r="C94" s="70"/>
      <c r="D94" s="72">
        <v>4250</v>
      </c>
      <c r="E94" s="131"/>
    </row>
    <row r="95" spans="1:5" s="11" customFormat="1" ht="18" customHeight="1" x14ac:dyDescent="0.15">
      <c r="A95" s="116" t="s">
        <v>142</v>
      </c>
      <c r="B95" s="129">
        <v>265.45</v>
      </c>
      <c r="C95" s="129">
        <v>265.45</v>
      </c>
      <c r="D95" s="129"/>
      <c r="E95" s="130"/>
    </row>
    <row r="96" spans="1:5" s="11" customFormat="1" ht="18" customHeight="1" x14ac:dyDescent="0.15">
      <c r="A96" s="102" t="s">
        <v>171</v>
      </c>
      <c r="B96" s="122">
        <v>265.45</v>
      </c>
      <c r="C96" s="122">
        <v>265.45</v>
      </c>
      <c r="D96" s="122"/>
      <c r="E96" s="121"/>
    </row>
    <row r="97" spans="1:5" s="11" customFormat="1" ht="18" customHeight="1" x14ac:dyDescent="0.15">
      <c r="A97" s="116" t="s">
        <v>143</v>
      </c>
      <c r="B97" s="129"/>
      <c r="C97" s="129"/>
      <c r="D97" s="135">
        <v>16902.5</v>
      </c>
      <c r="E97" s="130"/>
    </row>
    <row r="98" spans="1:5" s="11" customFormat="1" ht="18" customHeight="1" x14ac:dyDescent="0.15">
      <c r="A98" s="102" t="s">
        <v>171</v>
      </c>
      <c r="B98" s="122"/>
      <c r="C98" s="122"/>
      <c r="D98" s="120">
        <v>16902.5</v>
      </c>
      <c r="E98" s="121"/>
    </row>
    <row r="99" spans="1:5" s="11" customFormat="1" ht="18" customHeight="1" x14ac:dyDescent="0.15">
      <c r="A99" s="103" t="s">
        <v>110</v>
      </c>
      <c r="B99" s="70"/>
      <c r="C99" s="70"/>
      <c r="D99" s="72">
        <v>16902.5</v>
      </c>
      <c r="E99" s="131"/>
    </row>
    <row r="100" spans="1:5" s="11" customFormat="1" ht="18" customHeight="1" x14ac:dyDescent="0.15">
      <c r="A100" s="116" t="s">
        <v>144</v>
      </c>
      <c r="B100" s="129">
        <v>66.36</v>
      </c>
      <c r="C100" s="129">
        <v>66.36</v>
      </c>
      <c r="D100" s="129"/>
      <c r="E100" s="130"/>
    </row>
    <row r="101" spans="1:5" s="11" customFormat="1" ht="18" customHeight="1" thickBot="1" x14ac:dyDescent="0.2">
      <c r="A101" s="104" t="s">
        <v>171</v>
      </c>
      <c r="B101" s="123">
        <v>66.36</v>
      </c>
      <c r="C101" s="123">
        <v>66.36</v>
      </c>
      <c r="D101" s="123"/>
      <c r="E101" s="124"/>
    </row>
  </sheetData>
  <mergeCells count="1">
    <mergeCell ref="A1:E1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Prihodi i rashodi po ekon.klas.</vt:lpstr>
      <vt:lpstr>Prihodi i rashodi po izvorima</vt:lpstr>
      <vt:lpstr>Rashodi po funkcijskoj klas.</vt:lpstr>
      <vt:lpstr>Račun financiranja</vt:lpstr>
      <vt:lpstr>Posebni dio - Programska klas.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2025-07-16T10:18:05Z</dcterms:modified>
</cp:coreProperties>
</file>