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Izvršenje-Upute PGŽ\2025\Izvršenje 1-12.2025\"/>
    </mc:Choice>
  </mc:AlternateContent>
  <bookViews>
    <workbookView xWindow="0" yWindow="0" windowWidth="25200" windowHeight="11850"/>
  </bookViews>
  <sheets>
    <sheet name="SAŽETAK" sheetId="1" r:id="rId1"/>
    <sheet name="Prih.i rash.po ekonomskoj klas." sheetId="2" r:id="rId2"/>
    <sheet name="Prih.i rash.po izvorima" sheetId="3" r:id="rId3"/>
    <sheet name="Rashodi po funkcijskoj klas." sheetId="4" r:id="rId4"/>
    <sheet name="Račun financiranja" sheetId="7" r:id="rId5"/>
    <sheet name="POSEBNI DIO-Rashodi po program." sheetId="5" r:id="rId6"/>
    <sheet name="POSEBNI IZVJ.-Obveze i potraž." sheetId="6" r:id="rId7"/>
    <sheet name="POSEBNI IZVJ.-Sredstva EU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G14" i="1" l="1"/>
  <c r="F14" i="1"/>
  <c r="C14" i="1"/>
  <c r="D14" i="1"/>
  <c r="E14" i="1"/>
  <c r="B14" i="1"/>
  <c r="G13" i="1"/>
  <c r="F13" i="1"/>
  <c r="G10" i="1"/>
  <c r="F10" i="1"/>
  <c r="D10" i="1"/>
  <c r="E10" i="1"/>
  <c r="C10" i="1"/>
  <c r="B10" i="1"/>
  <c r="E13" i="1"/>
  <c r="D13" i="1"/>
  <c r="C13" i="1"/>
  <c r="B13" i="1"/>
  <c r="G12" i="1"/>
  <c r="F12" i="1"/>
  <c r="G11" i="1"/>
  <c r="F11" i="1"/>
  <c r="G9" i="1"/>
  <c r="F9" i="1"/>
  <c r="G8" i="1"/>
  <c r="F8" i="1"/>
  <c r="C28" i="6" l="1"/>
  <c r="C19" i="6"/>
  <c r="C18" i="6"/>
  <c r="C11" i="6"/>
</calcChain>
</file>

<file path=xl/sharedStrings.xml><?xml version="1.0" encoding="utf-8"?>
<sst xmlns="http://schemas.openxmlformats.org/spreadsheetml/2006/main" count="451" uniqueCount="260">
  <si>
    <t>REDNI BROJ</t>
  </si>
  <si>
    <t>NAZIV PROJEKTA</t>
  </si>
  <si>
    <t xml:space="preserve">ŠIFRA I NAZIV PROJEKTA U PRORAČUNU PGŽ U OKVIRU KOJE SU PLANIRANI RASHODI </t>
  </si>
  <si>
    <t>KORISNIK SREDSTAVA</t>
  </si>
  <si>
    <t>STATUS KORISNIKA SREDSTAVA</t>
  </si>
  <si>
    <t xml:space="preserve">INSTRUMENT OSIGURANJA EU SREDSTVA </t>
  </si>
  <si>
    <t>POBLIŽA OZNAKA INSTRUMENTA KROZ KROJI SU OSIGURANA EU SREDSTVA</t>
  </si>
  <si>
    <t>FINANCIJSKO RAZDOBLJE EU</t>
  </si>
  <si>
    <t>1.</t>
  </si>
  <si>
    <t>Erasmus+ projekt KA1 u području strukovnog obrazovanja i osposobljavanja 
Projekt 2023-1-HR01-KA122-VET-000143675 – Gradimo i dizajniramo novu budućnost</t>
  </si>
  <si>
    <t>Program 5502
Aktivnost T550207
Erasmus+ projekt</t>
  </si>
  <si>
    <t>GRAĐEVINSKA TEHNIČKA ŠKOLA RIJEKA</t>
  </si>
  <si>
    <t>Nositelj</t>
  </si>
  <si>
    <t>Programi EU</t>
  </si>
  <si>
    <t xml:space="preserve">UGOVOR O DODJELI BESPOVRATNIH SREDSTAVA ZA PROGRAM ERASMUS+ Projekt 2023-1-HR01-KA121-VET-000143675
</t>
  </si>
  <si>
    <t>2021.-2027.</t>
  </si>
  <si>
    <t>GRAĐEVINSKA TEHHNIČKA ŠKOLA RIJEKA
Posebni izvještaj - Izvještaj o korištenju sredstava EU za 2025. godinu</t>
  </si>
  <si>
    <t>EVIENTIRANI PRIHODI I PRIMICI OD EU SREDSTAVA U 2025. GODINI</t>
  </si>
  <si>
    <t>UKUPNO UGOVORENA SREDSTVA IZ UGOVORA O DODJELI SREDSTAVA EU OD POČETKA PROVEDBE PROJEKTA DO 31.12.2025.</t>
  </si>
  <si>
    <t>UKUPNO UPLAĆENA SREDSTVA EU OD POČETKA PROVEDBE PROJEKTA DO 31.12.2025.</t>
  </si>
  <si>
    <t>EVIDENTIRANI RASHODI I IZDACI NA TERET EU SREDSTAVA
U 2025. GODINI</t>
  </si>
  <si>
    <t>STANJE OBVEZA PO EU SREDSTVIMA NA DAN 31.12.2025.</t>
  </si>
  <si>
    <t>STANJE POTRAŽIVANJA PO EU SREDSTVIMA NA DAN 31.12.2025.</t>
  </si>
  <si>
    <t>Obveze na dan 31.12.2025. godine</t>
  </si>
  <si>
    <t>Redni br.</t>
  </si>
  <si>
    <t>Naziv</t>
  </si>
  <si>
    <t>Iznos</t>
  </si>
  <si>
    <t>Datum dokumenta</t>
  </si>
  <si>
    <t>Datum dospijeća</t>
  </si>
  <si>
    <t>Dugovanje dospjelo</t>
  </si>
  <si>
    <t>Dugovanje nedospjelo</t>
  </si>
  <si>
    <t>ERSTE&amp;STEIERMÄRKISCHE BANK DD</t>
  </si>
  <si>
    <t>HP - HRVATSKA POŠTA DD</t>
  </si>
  <si>
    <t>FINANCIJSKA AGENCIJA</t>
  </si>
  <si>
    <t>A1 HRVATSKA D.O.O.</t>
  </si>
  <si>
    <t>KD VODOVOD I KANALIZACIJA D.O.O.</t>
  </si>
  <si>
    <t>KD ČISTOĆA D.O.O.</t>
  </si>
  <si>
    <t>Ukupno obveza prema dobavljačima</t>
  </si>
  <si>
    <t>UKUPNO OBVEZA</t>
  </si>
  <si>
    <t>OBVEZE MZO U IME ŠKOLE PREMA ZAPOSLENICIMA</t>
  </si>
  <si>
    <t>Zaposlenici - Plaća za 12/2025 (MZOM)</t>
  </si>
  <si>
    <t>09.01.2026.</t>
  </si>
  <si>
    <t>27.01.2026.</t>
  </si>
  <si>
    <t>Ugovor o djelu za 12/2025 (MZOM)</t>
  </si>
  <si>
    <t>UKUPNO OBVEZA PREMA ZAPOSLENICIMA MZOM</t>
  </si>
  <si>
    <t>UKUPNO SVIH OBVEZA</t>
  </si>
  <si>
    <t>AUTOMATIC SERVIS D. O. O., 52420 BUZET, NASELJE BARAKA 7</t>
  </si>
  <si>
    <t>30.12.2025.</t>
  </si>
  <si>
    <t>15.01.2026.</t>
  </si>
  <si>
    <t>Potraživanje za PDS - Pedaošku dijagnostiku</t>
  </si>
  <si>
    <t>MZOM - Potraživanje za plaću 12/2025</t>
  </si>
  <si>
    <t>MZOM - Potraž. za ugovor o djelu za 12/25 - Islamski vjer.</t>
  </si>
  <si>
    <t>MZOM - Potraživanje za mat.prava za 12/25</t>
  </si>
  <si>
    <t>UKUPNO POTRAŽIVANJA</t>
  </si>
  <si>
    <t>Potraživanja na dan 31.12.2025. godine</t>
  </si>
  <si>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</si>
  <si>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</si>
  <si>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</si>
  <si>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</si>
  <si>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</si>
  <si>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</si>
  <si>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</si>
  <si>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</si>
  <si>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</si>
  <si>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</si>
  <si>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</si>
  <si>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</si>
  <si>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</si>
  <si>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</si>
  <si>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</si>
  <si>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</si>
  <si>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</si>
  <si>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</si>
  <si>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</si>
  <si>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</si>
  <si>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</si>
  <si>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</si>
  <si>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</si>
  <si>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</si>
  <si>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</si>
  <si>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</si>
  <si>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</si>
  <si>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</si>
  <si>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</si>
  <si>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</si>
  <si>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</si>
  <si>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</si>
  <si>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</si>
  <si>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</si>
  <si>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</si>
  <si>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</si>
  <si>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</si>
  <si>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</si>
  <si>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</si>
  <si>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</si>
  <si>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</si>
  <si>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</si>
  <si>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</si>
  <si>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</si>
  <si>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</si>
  <si>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</si>
  <si>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</si>
  <si>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</si>
  <si>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</si>
  <si>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</si>
  <si>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</si>
  <si>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</si>
  <si>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</si>
  <si>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</si>
  <si>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</si>
  <si>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</si>
  <si>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</si>
  <si>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</si>
  <si>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</si>
  <si>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</si>
  <si>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</si>
  <si>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</si>
  <si>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</si>
  <si>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</si>
  <si>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</si>
  <si>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</si>
  <si>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</si>
  <si>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</si>
  <si>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</si>
  <si>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</si>
  <si>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</si>
  <si>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</si>
  <si>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</si>
  <si>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</si>
  <si>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</si>
  <si>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</si>
  <si>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</si>
  <si>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</si>
  <si>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</si>
  <si>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</si>
  <si>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</si>
  <si>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</si>
  <si>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</si>
  <si>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</si>
  <si>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</si>
  <si>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</si>
  <si>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</si>
  <si>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</si>
  <si>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</si>
  <si>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</si>
  <si>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</si>
  <si>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</si>
  <si>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</si>
  <si>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</si>
  <si>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</si>
  <si>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</si>
  <si>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</si>
  <si>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</si>
  <si>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</si>
  <si>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</si>
  <si>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</si>
  <si>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</si>
  <si>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</si>
  <si>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</si>
  <si>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</si>
  <si>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</si>
  <si>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</si>
  <si>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</si>
  <si>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</si>
  <si>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</si>
  <si>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</si>
  <si>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</si>
  <si>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</si>
  <si>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</si>
  <si>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58 Prenesena sredstva - pomoći</t>
  </si>
  <si>
    <t>Izvor: 78 Prenesena sredstva - prihodi od prodaje ili zamjene nefinancijske imovine i naknade s naslova osiguranja</t>
  </si>
  <si>
    <t>Funk. klas: 09 OBRAZOVANJE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</si>
  <si>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</si>
  <si>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</si>
  <si>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</si>
  <si>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</si>
  <si>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</si>
  <si>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</si>
  <si>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</si>
  <si>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321501 Vlastiti prihodi - srednje škole i učenički domovi</t>
  </si>
  <si>
    <t>Izvor: 383 Prenesena sredstva - vlastiti prihodi proračunskih korisnika</t>
  </si>
  <si>
    <t>Izvor: 383501 Prenesena sredstva - vlastiti prihodi - srednje škole i učenički domovi</t>
  </si>
  <si>
    <t>Izvor: 431 Prihodi za posebne namjene - proračunski korisnici</t>
  </si>
  <si>
    <t>Izvor: 431501 Prihodi za posebne namjene - srednje škole i učenički domovi</t>
  </si>
  <si>
    <t>Izvor: 442 Prihodi za decentralizirane funkcije - SŠ</t>
  </si>
  <si>
    <t>Izvor: 4421 Prihodi za decentralizirane funkcije - SŠ</t>
  </si>
  <si>
    <t>Izvor: 521 Pomoći - proračunski korisnici</t>
  </si>
  <si>
    <t>Izvor: 521501 Pomoći - srednje škole i učenički domovi</t>
  </si>
  <si>
    <t>Izvor: 525 Pomoći za provođenje EU projekata - proračunski korisnici</t>
  </si>
  <si>
    <t>Izvor: 525101 Pomoći za provođenje EU projekata - proračunski korisnici</t>
  </si>
  <si>
    <t>Izvor: 582 Prenesena sredstva - pomoći - proračunski korisnici</t>
  </si>
  <si>
    <t>Izvor: 5821501 Prenesena sredstva - pomoći - srednje škole i učenički domovi</t>
  </si>
  <si>
    <t>Izvor: 585 Prenesena sredstva - pomoći za provođenje EU projekata - proračunski korisnici</t>
  </si>
  <si>
    <t>Izvor: 5852101 Prenesena sredstva - pomoći za provođenje EU projekata - proračunski korisnici</t>
  </si>
  <si>
    <t>Izvor: 621 Donacije - proračunski korisnici</t>
  </si>
  <si>
    <t>Izvor: 621501 Donacije - srednje škole i učenički domovi</t>
  </si>
  <si>
    <t>Izvor: 731 Prihodi od prodaje ili zamjene nefin. imov. i naknade štete s naslova osiguranja - prorač. korisnici</t>
  </si>
  <si>
    <t>Izvor: 731501 Prihodi od prodaje ili zamjene nefin. imov. i naknade štete s naslova osiguranja - srednje škole i uč. domovi</t>
  </si>
  <si>
    <t>Izvor: 782 Prenesena sredstva - Prihodi od prodaje ili zamjene nefinancijske imovine i naknade štete s naslova osiguranja</t>
  </si>
  <si>
    <t>Izvor: 7821501 Prenesena sredstva - Prihodi od nefin. imovine - srednje škole i učenički domovi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</si>
  <si>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</si>
  <si>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</si>
  <si>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</si>
  <si>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</si>
  <si>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</si>
  <si>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</si>
  <si>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T 550207 EU projekti kod proračunskih korisnika - SŠ i učenički domovi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</si>
  <si>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</si>
  <si>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</si>
  <si>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</si>
  <si>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GRAĐEVINSKA TEHNIČKA ŠKOLA RIJEKA
OPĆI DIO - IZVJEŠTAJ O IZVRŠENJU FINANCIJSKOG PLANA 2025. PREMA EKONOMSKOJ KLASIFIKACIJI</t>
  </si>
  <si>
    <t>GRAĐEVINSKA TEHNIČKA ŠKOLA RIJEKA
OPĆI DIO - IZVJEŠTAJ O IZVRŠENJU FINANCIJSKOG PLANA 2025. PREMA IZVORIMA FINANCIRANJA</t>
  </si>
  <si>
    <t xml:space="preserve">GRAĐEVINSKA TEHNIČKA ŠKOLA RIJEKA
OPĆI DIO - RASHODI PREMA FUNKCIJSKOJ KLASIFIKACIJI </t>
  </si>
  <si>
    <t>GRAĐEVINSKA TEHNIČKA ŠKOLA RIJEKA
OPĆI DIO - RAČUN FINANCIRANJA 2025.</t>
  </si>
  <si>
    <t>Izvršenje I - XII 2024. (2.)</t>
  </si>
  <si>
    <t>Izvorni plan 2025. (3.)</t>
  </si>
  <si>
    <t>Izvršenje I-XII 2025. (5.)</t>
  </si>
  <si>
    <t>GRAĐEVINSKA TEHNIČKA ŠKOLA RIJEKA
POSEBNI DIO - IZVJEŠTAJ O IZVRŠENJU FINANCIJSKOG PLANA 2025. PREMA PROGRAMSKOJ KLASIFIKACIJI</t>
  </si>
  <si>
    <t>GRAĐEVINSKA TEHNIČKA ŠKOLA RIJEKA
Posebni izvještaj - Izvještaj o obvezama i potraživanjima za 2025. godinu</t>
  </si>
  <si>
    <t>Funk. klas: 0922 Više srednjoškolsko obrazovanje</t>
  </si>
  <si>
    <t>Funk. klas: 0980 Usluge obrazovanja koje nisu drugdje svrstane</t>
  </si>
  <si>
    <t>Zaposlenici - Naknade za bolovanje
od 11/2025</t>
  </si>
  <si>
    <t>Povrat naknade za bolovanja od 11/2025 - HZZO</t>
  </si>
  <si>
    <t>Zaposlenici - Ostala materijalna prava 
11-12/2025 (MZOM)</t>
  </si>
  <si>
    <t>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</si>
  <si>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</si>
  <si>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Ostvarenje preth. 2024. godine.             (1)</t>
  </si>
  <si>
    <t>Izvorni plan (2.)</t>
  </si>
  <si>
    <t>Tekući plan (3.)</t>
  </si>
  <si>
    <t>Ostvarenje 2025.  godine        (4.)</t>
  </si>
  <si>
    <t>Indeks 4./1. (5.)</t>
  </si>
  <si>
    <t>Indeks 4./3. (6.)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</si>
  <si>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</si>
  <si>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</si>
  <si>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</si>
  <si>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</si>
  <si>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</si>
  <si>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</si>
  <si>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RAZLIKA:  VIŠAK/MANJAK (A)</t>
  </si>
  <si>
    <t>B. RAČUN FINANCIRANJA</t>
  </si>
  <si>
    <t>Ostvarenje prethodne  2024. godine (1)</t>
  </si>
  <si>
    <t>Ostvarenje 2025. godine        (4.)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</si>
  <si>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</si>
  <si>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</si>
  <si>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</si>
  <si>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RAZLIKA:  PRIMICI/IZDACI = NETO (B)</t>
  </si>
  <si>
    <t xml:space="preserve">C. PRENESENA SREDSTVA IZ PRETHODNE GODINE </t>
  </si>
  <si>
    <t>PRENESENA SREDSTVA   (C)  VIŠAK/MANJAK  IZ PRED. GODINE</t>
  </si>
  <si>
    <t>Prenesena raspoloživa sredstva iz prethodne godine: VIŠAK</t>
  </si>
  <si>
    <t>Preneseni MANJAK  iz prethodne godine</t>
  </si>
  <si>
    <t xml:space="preserve">D. VIŠAK/MANJAK PRIHODA RASPOLOŽIV U SLIJEDEĆEM RAZDOBLJU </t>
  </si>
  <si>
    <t>D. PRIJENOS SREDSTAVA U SLIJEDEĆE RAZDOBLJE</t>
  </si>
  <si>
    <t>VIŠAK/MANJAK (A) +/- NETO (B)+ PRENESENA SREDSTVA (C) = D</t>
  </si>
  <si>
    <t>VIŠAK prihoda raspoloživ u slijedećem razdoblju</t>
  </si>
  <si>
    <t xml:space="preserve">MANJAK prihoda </t>
  </si>
  <si>
    <t>GODIŠNJI  IZVJEŠTAJ O IZVRŠENJU FINANCIJSKOG PLANA 2025. GODINE                                              GRAĐEVINSKA TEHNIČKA ŠKOLA RIJEKA</t>
  </si>
  <si>
    <t>Ostvarenje  2024.   godine        (1.)</t>
  </si>
  <si>
    <t>Izvorni plan 2025. (2.)</t>
  </si>
  <si>
    <t>Tekući plan 2025.(3.)</t>
  </si>
  <si>
    <t>Ostvarenje 2025.         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</si>
</sst>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#,###,##0.00#####"/>
    <numFmt numFmtId="165" formatCode="dd\.mm\.yyyy"/>
    <numFmt numFmtId="166" formatCode="#############"/>
    <numFmt numFmtId="167" formatCode="d/m/yyyy/;@"/>
    <numFmt numFmtId="168" formatCode="#,##0.00;[Red]#,##0.00"/>
    <numFmt numFmtId="169" formatCode="#,##0.00\ _k_n;[Red]#,##0.00\ _k_n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5"/>
      <color theme="1"/>
      <name val="Verdana"/>
      <family val="2"/>
      <charset val="238"/>
    </font>
    <font>
      <sz val="15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35" applyNumberFormat="0" applyFill="0" applyAlignment="0" applyProtection="0"/>
    <xf numFmtId="0" fontId="9" fillId="0" borderId="36" applyNumberFormat="0" applyFill="0" applyAlignment="0" applyProtection="0"/>
    <xf numFmtId="0" fontId="10" fillId="0" borderId="37" applyNumberFormat="0" applyFill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2" borderId="0" applyNumberFormat="0" applyBorder="0" applyAlignment="0" applyProtection="0"/>
    <xf numFmtId="0" fontId="14" fillId="12" borderId="38" applyNumberFormat="0" applyAlignment="0" applyProtection="0"/>
    <xf numFmtId="0" fontId="15" fillId="13" borderId="39" applyNumberFormat="0" applyAlignment="0" applyProtection="0"/>
    <xf numFmtId="0" fontId="16" fillId="13" borderId="38" applyNumberFormat="0" applyAlignment="0" applyProtection="0"/>
    <xf numFmtId="0" fontId="17" fillId="0" borderId="40" applyNumberFormat="0" applyFill="0" applyAlignment="0" applyProtection="0"/>
    <xf numFmtId="0" fontId="18" fillId="14" borderId="41" applyNumberFormat="0" applyAlignment="0" applyProtection="0"/>
    <xf numFmtId="0" fontId="19" fillId="0" borderId="0" applyNumberFormat="0" applyFill="0" applyBorder="0" applyAlignment="0" applyProtection="0"/>
    <xf numFmtId="0" fontId="1" fillId="15" borderId="42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1" fillId="3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0" borderId="0"/>
  </cellStyleXfs>
  <cellXfs count="299">
    <xf numFmtId="0" fontId="0" fillId="0" borderId="0" xfId="0"/>
    <xf numFmtId="0" fontId="1" fillId="0" borderId="0" xfId="1"/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49" fontId="1" fillId="0" borderId="8" xfId="1" applyNumberFormat="1" applyBorder="1" applyAlignment="1">
      <alignment horizontal="left" vertical="center" wrapText="1"/>
    </xf>
    <xf numFmtId="49" fontId="1" fillId="0" borderId="8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left" vertical="top" wrapText="1"/>
    </xf>
    <xf numFmtId="4" fontId="1" fillId="0" borderId="8" xfId="1" applyNumberFormat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0" fontId="0" fillId="5" borderId="5" xfId="1" applyFont="1" applyFill="1" applyBorder="1" applyAlignment="1">
      <alignment horizontal="center" vertical="center" wrapText="1"/>
    </xf>
    <xf numFmtId="0" fontId="0" fillId="4" borderId="5" xfId="1" applyFont="1" applyFill="1" applyBorder="1" applyAlignment="1">
      <alignment horizontal="center" vertical="center" wrapText="1"/>
    </xf>
    <xf numFmtId="0" fontId="0" fillId="5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7" borderId="18" xfId="0" applyFill="1" applyBorder="1" applyAlignment="1">
      <alignment vertical="center"/>
    </xf>
    <xf numFmtId="164" fontId="0" fillId="7" borderId="18" xfId="0" applyNumberFormat="1" applyFill="1" applyBorder="1" applyAlignment="1">
      <alignment horizontal="right" vertical="center"/>
    </xf>
    <xf numFmtId="165" fontId="0" fillId="7" borderId="18" xfId="0" applyNumberFormat="1" applyFill="1" applyBorder="1" applyAlignment="1">
      <alignment horizontal="center" vertical="center"/>
    </xf>
    <xf numFmtId="164" fontId="0" fillId="7" borderId="19" xfId="0" applyNumberFormat="1" applyFill="1" applyBorder="1" applyAlignment="1">
      <alignment horizontal="right" vertical="center" inden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right" vertical="center" indent="1"/>
    </xf>
    <xf numFmtId="165" fontId="0" fillId="8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164" fontId="0" fillId="0" borderId="18" xfId="0" applyNumberFormat="1" applyFill="1" applyBorder="1" applyAlignment="1">
      <alignment horizontal="right" vertical="center"/>
    </xf>
    <xf numFmtId="165" fontId="0" fillId="0" borderId="18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right" vertical="center" indent="1"/>
    </xf>
    <xf numFmtId="0" fontId="0" fillId="6" borderId="20" xfId="0" applyFill="1" applyBorder="1" applyAlignment="1">
      <alignment horizontal="center" vertical="center"/>
    </xf>
    <xf numFmtId="0" fontId="2" fillId="8" borderId="21" xfId="0" applyFont="1" applyFill="1" applyBorder="1" applyAlignment="1">
      <alignment vertical="center"/>
    </xf>
    <xf numFmtId="164" fontId="0" fillId="8" borderId="21" xfId="0" applyNumberFormat="1" applyFill="1" applyBorder="1" applyAlignment="1">
      <alignment horizontal="right" vertical="center"/>
    </xf>
    <xf numFmtId="165" fontId="0" fillId="7" borderId="21" xfId="0" applyNumberFormat="1" applyFill="1" applyBorder="1" applyAlignment="1">
      <alignment horizontal="center" vertical="center"/>
    </xf>
    <xf numFmtId="164" fontId="0" fillId="8" borderId="22" xfId="0" applyNumberFormat="1" applyFill="1" applyBorder="1" applyAlignment="1">
      <alignment horizontal="right" vertical="center" indent="1"/>
    </xf>
    <xf numFmtId="0" fontId="0" fillId="0" borderId="23" xfId="0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5" fontId="0" fillId="0" borderId="8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right" vertical="center"/>
    </xf>
    <xf numFmtId="164" fontId="0" fillId="0" borderId="9" xfId="0" applyNumberFormat="1" applyFill="1" applyBorder="1" applyAlignment="1">
      <alignment horizontal="right" vertical="center" indent="1"/>
    </xf>
    <xf numFmtId="166" fontId="0" fillId="8" borderId="4" xfId="0" applyNumberFormat="1" applyFill="1" applyBorder="1" applyAlignment="1">
      <alignment horizontal="center" vertical="center"/>
    </xf>
    <xf numFmtId="0" fontId="0" fillId="8" borderId="15" xfId="0" applyFill="1" applyBorder="1" applyAlignment="1">
      <alignment vertical="center" wrapText="1"/>
    </xf>
    <xf numFmtId="4" fontId="0" fillId="8" borderId="15" xfId="0" applyNumberFormat="1" applyFill="1" applyBorder="1" applyAlignment="1">
      <alignment vertical="center"/>
    </xf>
    <xf numFmtId="165" fontId="0" fillId="8" borderId="15" xfId="0" applyNumberFormat="1" applyFill="1" applyBorder="1" applyAlignment="1">
      <alignment horizontal="center" vertical="center"/>
    </xf>
    <xf numFmtId="14" fontId="0" fillId="8" borderId="15" xfId="0" applyNumberFormat="1" applyFill="1" applyBorder="1" applyAlignment="1">
      <alignment horizontal="center" vertical="center"/>
    </xf>
    <xf numFmtId="4" fontId="0" fillId="8" borderId="16" xfId="0" applyNumberFormat="1" applyFont="1" applyFill="1" applyBorder="1" applyAlignment="1">
      <alignment horizontal="right" vertical="center" indent="1"/>
    </xf>
    <xf numFmtId="166" fontId="0" fillId="0" borderId="17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4" fontId="0" fillId="0" borderId="18" xfId="0" applyNumberFormat="1" applyFill="1" applyBorder="1" applyAlignment="1">
      <alignment vertical="center"/>
    </xf>
    <xf numFmtId="14" fontId="0" fillId="0" borderId="18" xfId="0" applyNumberForma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right" indent="1"/>
    </xf>
    <xf numFmtId="0" fontId="0" fillId="0" borderId="19" xfId="0" applyFont="1" applyFill="1" applyBorder="1" applyAlignment="1">
      <alignment horizontal="right" vertical="center" indent="1"/>
    </xf>
    <xf numFmtId="166" fontId="0" fillId="8" borderId="17" xfId="0" applyNumberFormat="1" applyFill="1" applyBorder="1" applyAlignment="1">
      <alignment horizontal="center" vertical="center"/>
    </xf>
    <xf numFmtId="0" fontId="0" fillId="8" borderId="18" xfId="0" applyFill="1" applyBorder="1" applyAlignment="1">
      <alignment vertical="center" wrapText="1"/>
    </xf>
    <xf numFmtId="4" fontId="0" fillId="8" borderId="18" xfId="0" applyNumberFormat="1" applyFill="1" applyBorder="1" applyAlignment="1">
      <alignment vertical="center"/>
    </xf>
    <xf numFmtId="14" fontId="0" fillId="8" borderId="18" xfId="0" applyNumberForma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right" indent="1"/>
    </xf>
    <xf numFmtId="0" fontId="0" fillId="8" borderId="19" xfId="0" applyFont="1" applyFill="1" applyBorder="1" applyAlignment="1">
      <alignment horizontal="right" vertical="center" indent="1"/>
    </xf>
    <xf numFmtId="166" fontId="0" fillId="0" borderId="23" xfId="0" applyNumberForma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4" fontId="0" fillId="0" borderId="8" xfId="0" applyNumberFormat="1" applyFill="1" applyBorder="1" applyAlignment="1">
      <alignment vertical="center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right" indent="1"/>
    </xf>
    <xf numFmtId="0" fontId="0" fillId="0" borderId="9" xfId="0" applyFill="1" applyBorder="1" applyAlignment="1">
      <alignment horizontal="right" indent="1"/>
    </xf>
    <xf numFmtId="166" fontId="0" fillId="0" borderId="1" xfId="0" applyNumberForma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 wrapText="1"/>
    </xf>
    <xf numFmtId="4" fontId="0" fillId="9" borderId="3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right" indent="1"/>
    </xf>
    <xf numFmtId="0" fontId="0" fillId="0" borderId="3" xfId="0" applyFill="1" applyBorder="1" applyAlignment="1">
      <alignment horizontal="right" inden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0" fillId="8" borderId="15" xfId="0" applyNumberFormat="1" applyFill="1" applyBorder="1" applyAlignment="1">
      <alignment horizontal="right" vertical="center"/>
    </xf>
    <xf numFmtId="2" fontId="0" fillId="8" borderId="15" xfId="0" applyNumberFormat="1" applyFill="1" applyBorder="1" applyAlignment="1">
      <alignment horizontal="right" vertical="center" indent="1"/>
    </xf>
    <xf numFmtId="2" fontId="0" fillId="8" borderId="16" xfId="0" applyNumberFormat="1" applyFill="1" applyBorder="1" applyAlignment="1">
      <alignment horizontal="right" vertical="center" indent="1"/>
    </xf>
    <xf numFmtId="0" fontId="0" fillId="0" borderId="18" xfId="0" applyBorder="1" applyAlignment="1">
      <alignment horizontal="right" vertical="center"/>
    </xf>
    <xf numFmtId="2" fontId="0" fillId="0" borderId="18" xfId="0" applyNumberFormat="1" applyBorder="1" applyAlignment="1">
      <alignment horizontal="right" vertical="center" indent="1"/>
    </xf>
    <xf numFmtId="0" fontId="4" fillId="8" borderId="30" xfId="0" applyFont="1" applyFill="1" applyBorder="1" applyAlignment="1">
      <alignment horizontal="right" vertical="center"/>
    </xf>
    <xf numFmtId="167" fontId="4" fillId="8" borderId="30" xfId="0" applyNumberFormat="1" applyFont="1" applyFill="1" applyBorder="1" applyAlignment="1">
      <alignment horizontal="right" vertical="center"/>
    </xf>
    <xf numFmtId="2" fontId="4" fillId="8" borderId="30" xfId="0" applyNumberFormat="1" applyFont="1" applyFill="1" applyBorder="1" applyAlignment="1">
      <alignment horizontal="right" vertical="center" indent="1"/>
    </xf>
    <xf numFmtId="0" fontId="4" fillId="8" borderId="31" xfId="0" applyFont="1" applyFill="1" applyBorder="1" applyAlignment="1">
      <alignment horizontal="right" vertical="center" indent="1"/>
    </xf>
    <xf numFmtId="4" fontId="4" fillId="0" borderId="30" xfId="0" applyNumberFormat="1" applyFont="1" applyFill="1" applyBorder="1" applyAlignment="1">
      <alignment horizontal="right" vertical="center"/>
    </xf>
    <xf numFmtId="167" fontId="4" fillId="0" borderId="30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2" fontId="4" fillId="0" borderId="30" xfId="0" applyNumberFormat="1" applyFont="1" applyFill="1" applyBorder="1" applyAlignment="1">
      <alignment horizontal="right" vertical="center" indent="1"/>
    </xf>
    <xf numFmtId="4" fontId="0" fillId="9" borderId="33" xfId="0" applyNumberForma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3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27" fillId="41" borderId="44" xfId="0" applyFont="1" applyFill="1" applyBorder="1" applyAlignment="1">
      <alignment horizontal="right" wrapText="1" indent="1"/>
    </xf>
    <xf numFmtId="0" fontId="25" fillId="42" borderId="44" xfId="0" applyFont="1" applyFill="1" applyBorder="1" applyAlignment="1">
      <alignment horizontal="right" wrapText="1" indent="1"/>
    </xf>
    <xf numFmtId="4" fontId="25" fillId="42" borderId="44" xfId="0" applyNumberFormat="1" applyFont="1" applyFill="1" applyBorder="1" applyAlignment="1">
      <alignment horizontal="right" wrapText="1" indent="1"/>
    </xf>
    <xf numFmtId="4" fontId="27" fillId="41" borderId="44" xfId="0" applyNumberFormat="1" applyFont="1" applyFill="1" applyBorder="1" applyAlignment="1">
      <alignment horizontal="right" wrapText="1" indent="1"/>
    </xf>
    <xf numFmtId="0" fontId="27" fillId="41" borderId="44" xfId="0" applyFont="1" applyFill="1" applyBorder="1" applyAlignment="1">
      <alignment horizontal="left" wrapText="1" indent="1"/>
    </xf>
    <xf numFmtId="0" fontId="22" fillId="0" borderId="0" xfId="0" applyFont="1" applyAlignment="1">
      <alignment horizontal="left" indent="1"/>
    </xf>
    <xf numFmtId="0" fontId="25" fillId="40" borderId="44" xfId="0" applyFont="1" applyFill="1" applyBorder="1" applyAlignment="1">
      <alignment horizontal="left" wrapText="1" indent="1"/>
    </xf>
    <xf numFmtId="0" fontId="25" fillId="41" borderId="44" xfId="0" applyFont="1" applyFill="1" applyBorder="1" applyAlignment="1">
      <alignment horizontal="left" wrapText="1" indent="1"/>
    </xf>
    <xf numFmtId="4" fontId="25" fillId="41" borderId="44" xfId="0" applyNumberFormat="1" applyFont="1" applyFill="1" applyBorder="1" applyAlignment="1">
      <alignment horizontal="right" wrapText="1" indent="1"/>
    </xf>
    <xf numFmtId="0" fontId="25" fillId="41" borderId="44" xfId="0" applyFont="1" applyFill="1" applyBorder="1" applyAlignment="1">
      <alignment horizontal="right" wrapText="1" indent="1"/>
    </xf>
    <xf numFmtId="0" fontId="26" fillId="41" borderId="44" xfId="0" applyFont="1" applyFill="1" applyBorder="1" applyAlignment="1">
      <alignment horizontal="left" wrapText="1" indent="1"/>
    </xf>
    <xf numFmtId="4" fontId="26" fillId="41" borderId="44" xfId="0" applyNumberFormat="1" applyFont="1" applyFill="1" applyBorder="1" applyAlignment="1">
      <alignment horizontal="right" wrapText="1" indent="1"/>
    </xf>
    <xf numFmtId="0" fontId="26" fillId="41" borderId="44" xfId="0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0" fontId="23" fillId="41" borderId="0" xfId="0" applyFont="1" applyFill="1" applyAlignment="1">
      <alignment horizontal="left" indent="1"/>
    </xf>
    <xf numFmtId="0" fontId="24" fillId="0" borderId="46" xfId="0" applyFont="1" applyBorder="1" applyAlignment="1">
      <alignment horizontal="center" vertical="center" wrapText="1" indent="1"/>
    </xf>
    <xf numFmtId="0" fontId="0" fillId="0" borderId="47" xfId="0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8" borderId="4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8" borderId="2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2" fillId="9" borderId="32" xfId="0" applyFont="1" applyFill="1" applyBorder="1" applyAlignment="1">
      <alignment horizontal="left" vertical="center"/>
    </xf>
    <xf numFmtId="4" fontId="4" fillId="0" borderId="31" xfId="0" applyNumberFormat="1" applyFont="1" applyFill="1" applyBorder="1" applyAlignment="1">
      <alignment horizontal="right" vertical="center" indent="1"/>
    </xf>
    <xf numFmtId="0" fontId="0" fillId="0" borderId="0" xfId="0" applyFont="1"/>
    <xf numFmtId="0" fontId="27" fillId="41" borderId="51" xfId="0" applyFont="1" applyFill="1" applyBorder="1" applyAlignment="1">
      <alignment horizontal="right" wrapText="1" indent="1"/>
    </xf>
    <xf numFmtId="0" fontId="27" fillId="41" borderId="51" xfId="0" applyFont="1" applyFill="1" applyBorder="1" applyAlignment="1">
      <alignment horizontal="left" wrapText="1" indent="1"/>
    </xf>
    <xf numFmtId="4" fontId="27" fillId="41" borderId="52" xfId="0" applyNumberFormat="1" applyFont="1" applyFill="1" applyBorder="1" applyAlignment="1">
      <alignment horizontal="right" wrapText="1" indent="1"/>
    </xf>
    <xf numFmtId="0" fontId="27" fillId="41" borderId="52" xfId="0" applyFont="1" applyFill="1" applyBorder="1" applyAlignment="1">
      <alignment horizontal="right" wrapText="1" indent="1"/>
    </xf>
    <xf numFmtId="0" fontId="25" fillId="40" borderId="53" xfId="0" applyFont="1" applyFill="1" applyBorder="1" applyAlignment="1">
      <alignment horizontal="left" vertical="center" wrapText="1" indent="1"/>
    </xf>
    <xf numFmtId="4" fontId="25" fillId="40" borderId="54" xfId="0" applyNumberFormat="1" applyFont="1" applyFill="1" applyBorder="1" applyAlignment="1">
      <alignment horizontal="right" wrapText="1" indent="1"/>
    </xf>
    <xf numFmtId="0" fontId="25" fillId="40" borderId="54" xfId="0" applyFont="1" applyFill="1" applyBorder="1" applyAlignment="1">
      <alignment horizontal="right" wrapText="1" indent="1"/>
    </xf>
    <xf numFmtId="0" fontId="23" fillId="40" borderId="3" xfId="0" applyFont="1" applyFill="1" applyBorder="1" applyAlignment="1">
      <alignment horizontal="right" wrapText="1" indent="1"/>
    </xf>
    <xf numFmtId="0" fontId="24" fillId="0" borderId="55" xfId="0" applyFont="1" applyBorder="1" applyAlignment="1">
      <alignment horizontal="center" vertical="center" wrapText="1" indent="1"/>
    </xf>
    <xf numFmtId="0" fontId="24" fillId="0" borderId="56" xfId="0" applyFont="1" applyBorder="1" applyAlignment="1">
      <alignment horizontal="center" vertical="center" wrapText="1" indent="1"/>
    </xf>
    <xf numFmtId="0" fontId="25" fillId="40" borderId="57" xfId="0" applyFont="1" applyFill="1" applyBorder="1" applyAlignment="1">
      <alignment horizontal="left" vertical="center" wrapText="1" indent="1"/>
    </xf>
    <xf numFmtId="0" fontId="23" fillId="40" borderId="58" xfId="0" applyFont="1" applyFill="1" applyBorder="1" applyAlignment="1">
      <alignment horizontal="left" wrapText="1" indent="1"/>
    </xf>
    <xf numFmtId="0" fontId="27" fillId="41" borderId="57" xfId="0" applyFont="1" applyFill="1" applyBorder="1" applyAlignment="1">
      <alignment horizontal="left" vertical="center" wrapText="1" indent="3"/>
    </xf>
    <xf numFmtId="0" fontId="23" fillId="41" borderId="58" xfId="0" applyFont="1" applyFill="1" applyBorder="1" applyAlignment="1">
      <alignment horizontal="right" wrapText="1" indent="1"/>
    </xf>
    <xf numFmtId="0" fontId="23" fillId="41" borderId="58" xfId="0" applyFont="1" applyFill="1" applyBorder="1" applyAlignment="1">
      <alignment horizontal="left" wrapText="1" indent="1"/>
    </xf>
    <xf numFmtId="0" fontId="27" fillId="41" borderId="59" xfId="0" applyFont="1" applyFill="1" applyBorder="1" applyAlignment="1">
      <alignment horizontal="left" vertical="center" wrapText="1" indent="3"/>
    </xf>
    <xf numFmtId="0" fontId="23" fillId="41" borderId="60" xfId="0" applyFont="1" applyFill="1" applyBorder="1" applyAlignment="1">
      <alignment horizontal="left" wrapText="1" indent="1"/>
    </xf>
    <xf numFmtId="0" fontId="27" fillId="41" borderId="61" xfId="0" applyFont="1" applyFill="1" applyBorder="1" applyAlignment="1">
      <alignment horizontal="left" vertical="center" wrapText="1" indent="3"/>
    </xf>
    <xf numFmtId="0" fontId="23" fillId="41" borderId="62" xfId="0" applyFont="1" applyFill="1" applyBorder="1" applyAlignment="1">
      <alignment horizontal="right" wrapText="1" indent="1"/>
    </xf>
    <xf numFmtId="0" fontId="23" fillId="41" borderId="60" xfId="0" applyFont="1" applyFill="1" applyBorder="1" applyAlignment="1">
      <alignment horizontal="right" wrapText="1" indent="1"/>
    </xf>
    <xf numFmtId="4" fontId="25" fillId="41" borderId="44" xfId="0" applyNumberFormat="1" applyFont="1" applyFill="1" applyBorder="1" applyAlignment="1">
      <alignment horizontal="right" vertical="center" wrapText="1" indent="1"/>
    </xf>
    <xf numFmtId="0" fontId="25" fillId="41" borderId="44" xfId="0" applyFont="1" applyFill="1" applyBorder="1" applyAlignment="1">
      <alignment horizontal="right" vertical="center" wrapText="1" indent="1"/>
    </xf>
    <xf numFmtId="0" fontId="33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5" fillId="0" borderId="0" xfId="45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 indent="1"/>
    </xf>
    <xf numFmtId="0" fontId="37" fillId="0" borderId="18" xfId="0" applyFont="1" applyBorder="1" applyAlignment="1">
      <alignment horizontal="center" vertical="center" wrapText="1" indent="1"/>
    </xf>
    <xf numFmtId="0" fontId="25" fillId="43" borderId="66" xfId="0" applyFont="1" applyFill="1" applyBorder="1" applyAlignment="1">
      <alignment horizontal="left" vertical="center" wrapText="1" indent="1"/>
    </xf>
    <xf numFmtId="0" fontId="27" fillId="43" borderId="52" xfId="0" applyFont="1" applyFill="1" applyBorder="1" applyAlignment="1">
      <alignment horizontal="left" wrapText="1" indent="1"/>
    </xf>
    <xf numFmtId="0" fontId="23" fillId="43" borderId="67" xfId="0" applyFont="1" applyFill="1" applyBorder="1" applyAlignment="1">
      <alignment horizontal="left" wrapText="1" indent="1"/>
    </xf>
    <xf numFmtId="0" fontId="27" fillId="41" borderId="68" xfId="0" applyFont="1" applyFill="1" applyBorder="1" applyAlignment="1">
      <alignment horizontal="left" wrapText="1" indent="1"/>
    </xf>
    <xf numFmtId="168" fontId="38" fillId="41" borderId="44" xfId="44" applyNumberFormat="1" applyFont="1" applyFill="1" applyBorder="1" applyAlignment="1">
      <alignment wrapText="1"/>
    </xf>
    <xf numFmtId="168" fontId="38" fillId="41" borderId="69" xfId="44" applyNumberFormat="1" applyFont="1" applyFill="1" applyBorder="1" applyAlignment="1">
      <alignment wrapText="1"/>
    </xf>
    <xf numFmtId="0" fontId="39" fillId="8" borderId="68" xfId="0" applyFont="1" applyFill="1" applyBorder="1" applyAlignment="1">
      <alignment horizontal="left" wrapText="1" indent="1"/>
    </xf>
    <xf numFmtId="168" fontId="39" fillId="8" borderId="44" xfId="44" applyNumberFormat="1" applyFont="1" applyFill="1" applyBorder="1" applyAlignment="1">
      <alignment wrapText="1"/>
    </xf>
    <xf numFmtId="168" fontId="39" fillId="8" borderId="69" xfId="44" applyNumberFormat="1" applyFont="1" applyFill="1" applyBorder="1" applyAlignment="1">
      <alignment wrapText="1"/>
    </xf>
    <xf numFmtId="0" fontId="39" fillId="43" borderId="70" xfId="0" applyFont="1" applyFill="1" applyBorder="1" applyAlignment="1">
      <alignment horizontal="left" vertical="center" wrapText="1"/>
    </xf>
    <xf numFmtId="168" fontId="39" fillId="43" borderId="71" xfId="44" applyNumberFormat="1" applyFont="1" applyFill="1" applyBorder="1" applyAlignment="1">
      <alignment wrapText="1"/>
    </xf>
    <xf numFmtId="168" fontId="39" fillId="43" borderId="72" xfId="44" applyNumberFormat="1" applyFont="1" applyFill="1" applyBorder="1" applyAlignment="1">
      <alignment wrapText="1"/>
    </xf>
    <xf numFmtId="0" fontId="23" fillId="41" borderId="0" xfId="0" applyFont="1" applyFill="1" applyAlignment="1">
      <alignment horizontal="left" vertical="center"/>
    </xf>
    <xf numFmtId="0" fontId="25" fillId="0" borderId="66" xfId="0" applyFont="1" applyFill="1" applyBorder="1" applyAlignment="1">
      <alignment horizontal="left" vertical="center" wrapText="1"/>
    </xf>
    <xf numFmtId="169" fontId="38" fillId="0" borderId="52" xfId="44" applyNumberFormat="1" applyFont="1" applyFill="1" applyBorder="1" applyAlignment="1">
      <alignment wrapText="1"/>
    </xf>
    <xf numFmtId="169" fontId="38" fillId="0" borderId="67" xfId="44" applyNumberFormat="1" applyFont="1" applyFill="1" applyBorder="1" applyAlignment="1">
      <alignment wrapText="1"/>
    </xf>
    <xf numFmtId="0" fontId="22" fillId="0" borderId="0" xfId="0" applyFont="1" applyFill="1" applyAlignment="1">
      <alignment horizontal="left" indent="1"/>
    </xf>
    <xf numFmtId="0" fontId="25" fillId="9" borderId="18" xfId="0" applyFont="1" applyFill="1" applyBorder="1" applyAlignment="1">
      <alignment horizontal="left" vertical="center" wrapText="1" indent="1"/>
    </xf>
    <xf numFmtId="0" fontId="24" fillId="9" borderId="18" xfId="0" applyFont="1" applyFill="1" applyBorder="1" applyAlignment="1">
      <alignment horizontal="center" vertical="center" wrapText="1" indent="1"/>
    </xf>
    <xf numFmtId="0" fontId="40" fillId="0" borderId="18" xfId="0" applyFont="1" applyBorder="1" applyAlignment="1">
      <alignment vertical="center" wrapText="1"/>
    </xf>
    <xf numFmtId="4" fontId="38" fillId="0" borderId="18" xfId="43" applyNumberFormat="1" applyFont="1" applyBorder="1" applyAlignment="1">
      <alignment horizontal="right" wrapText="1"/>
    </xf>
    <xf numFmtId="4" fontId="38" fillId="0" borderId="18" xfId="0" applyNumberFormat="1" applyFont="1" applyBorder="1" applyAlignment="1">
      <alignment horizontal="right" wrapText="1"/>
    </xf>
    <xf numFmtId="0" fontId="41" fillId="0" borderId="18" xfId="0" applyFont="1" applyFill="1" applyBorder="1" applyAlignment="1">
      <alignment horizontal="left" vertical="center"/>
    </xf>
    <xf numFmtId="4" fontId="43" fillId="0" borderId="18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/>
    </xf>
    <xf numFmtId="0" fontId="25" fillId="9" borderId="70" xfId="0" applyFont="1" applyFill="1" applyBorder="1" applyAlignment="1">
      <alignment horizontal="left" vertical="center" wrapText="1"/>
    </xf>
    <xf numFmtId="4" fontId="44" fillId="9" borderId="18" xfId="0" applyNumberFormat="1" applyFont="1" applyFill="1" applyBorder="1" applyAlignment="1">
      <alignment horizontal="right"/>
    </xf>
    <xf numFmtId="0" fontId="25" fillId="0" borderId="73" xfId="0" applyFont="1" applyFill="1" applyBorder="1" applyAlignment="1">
      <alignment horizontal="left" vertical="center" wrapText="1"/>
    </xf>
    <xf numFmtId="4" fontId="43" fillId="0" borderId="74" xfId="0" applyNumberFormat="1" applyFont="1" applyFill="1" applyBorder="1" applyAlignment="1">
      <alignment horizontal="right"/>
    </xf>
    <xf numFmtId="0" fontId="45" fillId="0" borderId="0" xfId="0" applyFont="1" applyFill="1"/>
    <xf numFmtId="0" fontId="46" fillId="44" borderId="66" xfId="0" applyFont="1" applyFill="1" applyBorder="1" applyAlignment="1">
      <alignment horizontal="left" vertical="center" wrapText="1"/>
    </xf>
    <xf numFmtId="4" fontId="44" fillId="44" borderId="52" xfId="0" applyNumberFormat="1" applyFont="1" applyFill="1" applyBorder="1" applyAlignment="1">
      <alignment horizontal="right" wrapText="1"/>
    </xf>
    <xf numFmtId="0" fontId="43" fillId="45" borderId="68" xfId="0" applyFont="1" applyFill="1" applyBorder="1" applyAlignment="1">
      <alignment wrapText="1"/>
    </xf>
    <xf numFmtId="4" fontId="43" fillId="45" borderId="44" xfId="0" applyNumberFormat="1" applyFont="1" applyFill="1" applyBorder="1" applyAlignment="1">
      <alignment horizontal="right" wrapText="1"/>
    </xf>
    <xf numFmtId="0" fontId="47" fillId="45" borderId="0" xfId="0" applyFont="1" applyFill="1"/>
    <xf numFmtId="0" fontId="48" fillId="0" borderId="0" xfId="0" applyFont="1"/>
    <xf numFmtId="0" fontId="48" fillId="0" borderId="0" xfId="0" applyFont="1" applyAlignment="1"/>
    <xf numFmtId="0" fontId="22" fillId="0" borderId="0" xfId="0" applyFont="1" applyFill="1" applyAlignment="1">
      <alignment horizontal="left"/>
    </xf>
    <xf numFmtId="0" fontId="22" fillId="0" borderId="76" xfId="0" applyFont="1" applyFill="1" applyBorder="1" applyAlignment="1">
      <alignment horizontal="left" indent="1"/>
    </xf>
    <xf numFmtId="0" fontId="46" fillId="9" borderId="66" xfId="0" applyFont="1" applyFill="1" applyBorder="1" applyAlignment="1">
      <alignment horizontal="center" vertical="center" wrapText="1"/>
    </xf>
    <xf numFmtId="4" fontId="44" fillId="9" borderId="18" xfId="0" applyNumberFormat="1" applyFont="1" applyFill="1" applyBorder="1" applyAlignment="1">
      <alignment horizontal="right" wrapText="1"/>
    </xf>
    <xf numFmtId="0" fontId="43" fillId="45" borderId="66" xfId="0" applyFont="1" applyFill="1" applyBorder="1" applyAlignment="1">
      <alignment wrapText="1"/>
    </xf>
    <xf numFmtId="4" fontId="43" fillId="45" borderId="52" xfId="0" applyNumberFormat="1" applyFont="1" applyFill="1" applyBorder="1" applyAlignment="1">
      <alignment horizontal="right" wrapText="1"/>
    </xf>
    <xf numFmtId="0" fontId="50" fillId="0" borderId="0" xfId="0" applyFont="1" applyAlignment="1">
      <alignment horizontal="left" indent="1"/>
    </xf>
    <xf numFmtId="0" fontId="51" fillId="0" borderId="0" xfId="0" applyFont="1" applyAlignment="1">
      <alignment horizontal="left" indent="1"/>
    </xf>
    <xf numFmtId="0" fontId="41" fillId="0" borderId="0" xfId="0" applyFont="1" applyAlignment="1">
      <alignment horizontal="left" indent="1"/>
    </xf>
    <xf numFmtId="0" fontId="25" fillId="41" borderId="57" xfId="0" applyFont="1" applyFill="1" applyBorder="1" applyAlignment="1">
      <alignment horizontal="left" vertical="center" wrapText="1" indent="3"/>
    </xf>
    <xf numFmtId="0" fontId="23" fillId="41" borderId="58" xfId="0" applyFont="1" applyFill="1" applyBorder="1" applyAlignment="1">
      <alignment horizontal="right" vertical="center" wrapText="1" indent="1"/>
    </xf>
    <xf numFmtId="0" fontId="25" fillId="41" borderId="57" xfId="0" applyFont="1" applyFill="1" applyBorder="1" applyAlignment="1">
      <alignment horizontal="left" vertical="center" wrapText="1" indent="1"/>
    </xf>
    <xf numFmtId="0" fontId="26" fillId="41" borderId="57" xfId="0" applyFont="1" applyFill="1" applyBorder="1" applyAlignment="1">
      <alignment horizontal="left" vertical="center" wrapText="1" indent="1"/>
    </xf>
    <xf numFmtId="0" fontId="26" fillId="41" borderId="57" xfId="0" applyFont="1" applyFill="1" applyBorder="1" applyAlignment="1">
      <alignment horizontal="left" vertical="center" wrapText="1" indent="4"/>
    </xf>
    <xf numFmtId="0" fontId="26" fillId="41" borderId="57" xfId="0" applyFont="1" applyFill="1" applyBorder="1" applyAlignment="1">
      <alignment horizontal="left" vertical="center" wrapText="1" indent="2"/>
    </xf>
    <xf numFmtId="0" fontId="27" fillId="41" borderId="57" xfId="0" applyFont="1" applyFill="1" applyBorder="1" applyAlignment="1">
      <alignment horizontal="left" vertical="center" wrapText="1" indent="2"/>
    </xf>
    <xf numFmtId="0" fontId="26" fillId="41" borderId="59" xfId="0" applyFont="1" applyFill="1" applyBorder="1" applyAlignment="1">
      <alignment horizontal="left" vertical="center" wrapText="1" indent="2"/>
    </xf>
    <xf numFmtId="0" fontId="26" fillId="41" borderId="51" xfId="0" applyFont="1" applyFill="1" applyBorder="1" applyAlignment="1">
      <alignment horizontal="right" wrapText="1" indent="1"/>
    </xf>
    <xf numFmtId="0" fontId="26" fillId="41" borderId="51" xfId="0" applyFont="1" applyFill="1" applyBorder="1" applyAlignment="1">
      <alignment horizontal="left" wrapText="1" indent="1"/>
    </xf>
    <xf numFmtId="0" fontId="25" fillId="41" borderId="61" xfId="0" applyFont="1" applyFill="1" applyBorder="1" applyAlignment="1">
      <alignment horizontal="left" vertical="center" wrapText="1" indent="1"/>
    </xf>
    <xf numFmtId="4" fontId="25" fillId="41" borderId="52" xfId="0" applyNumberFormat="1" applyFont="1" applyFill="1" applyBorder="1" applyAlignment="1">
      <alignment horizontal="right" wrapText="1" indent="1"/>
    </xf>
    <xf numFmtId="0" fontId="25" fillId="41" borderId="52" xfId="0" applyFont="1" applyFill="1" applyBorder="1" applyAlignment="1">
      <alignment horizontal="right" wrapText="1" indent="1"/>
    </xf>
    <xf numFmtId="0" fontId="27" fillId="41" borderId="59" xfId="0" applyFont="1" applyFill="1" applyBorder="1" applyAlignment="1">
      <alignment horizontal="left" vertical="center" wrapText="1" indent="2"/>
    </xf>
    <xf numFmtId="0" fontId="25" fillId="41" borderId="59" xfId="0" applyFont="1" applyFill="1" applyBorder="1" applyAlignment="1">
      <alignment horizontal="left" vertical="center" wrapText="1" indent="3"/>
    </xf>
    <xf numFmtId="0" fontId="25" fillId="41" borderId="51" xfId="0" applyFont="1" applyFill="1" applyBorder="1" applyAlignment="1">
      <alignment horizontal="right" vertical="center" wrapText="1" indent="1"/>
    </xf>
    <xf numFmtId="0" fontId="23" fillId="41" borderId="60" xfId="0" applyFont="1" applyFill="1" applyBorder="1" applyAlignment="1">
      <alignment horizontal="right" vertical="center" wrapText="1" indent="1"/>
    </xf>
    <xf numFmtId="4" fontId="25" fillId="40" borderId="54" xfId="0" applyNumberFormat="1" applyFont="1" applyFill="1" applyBorder="1" applyAlignment="1">
      <alignment horizontal="right" vertical="center" wrapText="1" indent="1"/>
    </xf>
    <xf numFmtId="0" fontId="25" fillId="40" borderId="54" xfId="0" applyFont="1" applyFill="1" applyBorder="1" applyAlignment="1">
      <alignment horizontal="right" vertical="center" wrapText="1" indent="1"/>
    </xf>
    <xf numFmtId="0" fontId="23" fillId="40" borderId="3" xfId="0" applyFont="1" applyFill="1" applyBorder="1" applyAlignment="1">
      <alignment horizontal="right" vertical="center" wrapText="1" indent="1"/>
    </xf>
    <xf numFmtId="0" fontId="24" fillId="0" borderId="80" xfId="0" applyFont="1" applyBorder="1" applyAlignment="1">
      <alignment horizontal="center" vertical="center" wrapText="1" indent="1"/>
    </xf>
    <xf numFmtId="0" fontId="24" fillId="0" borderId="81" xfId="0" applyFont="1" applyBorder="1" applyAlignment="1">
      <alignment horizontal="center" vertical="center" wrapText="1" indent="1"/>
    </xf>
    <xf numFmtId="0" fontId="24" fillId="0" borderId="82" xfId="0" applyFont="1" applyBorder="1" applyAlignment="1">
      <alignment horizontal="center" vertical="center" wrapText="1" indent="1"/>
    </xf>
    <xf numFmtId="0" fontId="0" fillId="0" borderId="23" xfId="0" applyBorder="1"/>
    <xf numFmtId="0" fontId="0" fillId="0" borderId="8" xfId="0" applyBorder="1"/>
    <xf numFmtId="0" fontId="0" fillId="0" borderId="9" xfId="0" applyBorder="1"/>
    <xf numFmtId="0" fontId="25" fillId="41" borderId="58" xfId="0" applyFont="1" applyFill="1" applyBorder="1" applyAlignment="1">
      <alignment horizontal="right" wrapText="1" indent="1"/>
    </xf>
    <xf numFmtId="0" fontId="25" fillId="41" borderId="57" xfId="0" applyFont="1" applyFill="1" applyBorder="1" applyAlignment="1">
      <alignment horizontal="left" wrapText="1" indent="3"/>
    </xf>
    <xf numFmtId="0" fontId="25" fillId="41" borderId="58" xfId="0" applyFont="1" applyFill="1" applyBorder="1" applyAlignment="1">
      <alignment horizontal="left" wrapText="1" indent="1"/>
    </xf>
    <xf numFmtId="0" fontId="25" fillId="42" borderId="57" xfId="0" applyFont="1" applyFill="1" applyBorder="1" applyAlignment="1">
      <alignment horizontal="left" wrapText="1" indent="1"/>
    </xf>
    <xf numFmtId="0" fontId="25" fillId="42" borderId="58" xfId="0" applyFont="1" applyFill="1" applyBorder="1" applyAlignment="1">
      <alignment horizontal="right" wrapText="1" indent="1"/>
    </xf>
    <xf numFmtId="0" fontId="25" fillId="41" borderId="57" xfId="0" applyFont="1" applyFill="1" applyBorder="1" applyAlignment="1">
      <alignment horizontal="left" wrapText="1" indent="4"/>
    </xf>
    <xf numFmtId="0" fontId="27" fillId="41" borderId="57" xfId="0" applyFont="1" applyFill="1" applyBorder="1" applyAlignment="1">
      <alignment horizontal="left" wrapText="1" indent="5"/>
    </xf>
    <xf numFmtId="0" fontId="27" fillId="41" borderId="58" xfId="0" applyFont="1" applyFill="1" applyBorder="1" applyAlignment="1">
      <alignment horizontal="left" wrapText="1" indent="1"/>
    </xf>
    <xf numFmtId="0" fontId="27" fillId="41" borderId="77" xfId="0" applyFont="1" applyFill="1" applyBorder="1" applyAlignment="1">
      <alignment horizontal="left" wrapText="1" indent="5"/>
    </xf>
    <xf numFmtId="0" fontId="27" fillId="41" borderId="78" xfId="0" applyFont="1" applyFill="1" applyBorder="1" applyAlignment="1">
      <alignment horizontal="left" wrapText="1" indent="1"/>
    </xf>
    <xf numFmtId="0" fontId="27" fillId="41" borderId="78" xfId="0" applyFont="1" applyFill="1" applyBorder="1" applyAlignment="1">
      <alignment horizontal="right" wrapText="1" indent="1"/>
    </xf>
    <xf numFmtId="0" fontId="27" fillId="41" borderId="79" xfId="0" applyFont="1" applyFill="1" applyBorder="1" applyAlignment="1">
      <alignment horizontal="left" wrapText="1" indent="1"/>
    </xf>
    <xf numFmtId="0" fontId="24" fillId="0" borderId="83" xfId="0" applyFont="1" applyBorder="1" applyAlignment="1">
      <alignment horizontal="center" vertical="center" wrapText="1" indent="1"/>
    </xf>
    <xf numFmtId="0" fontId="24" fillId="0" borderId="84" xfId="0" applyFont="1" applyBorder="1" applyAlignment="1">
      <alignment horizontal="center" vertical="center" wrapText="1" indent="1"/>
    </xf>
    <xf numFmtId="0" fontId="25" fillId="41" borderId="86" xfId="0" applyFont="1" applyFill="1" applyBorder="1" applyAlignment="1">
      <alignment horizontal="left" wrapText="1" indent="3"/>
    </xf>
    <xf numFmtId="4" fontId="25" fillId="41" borderId="87" xfId="0" applyNumberFormat="1" applyFont="1" applyFill="1" applyBorder="1" applyAlignment="1">
      <alignment horizontal="right" wrapText="1" indent="1"/>
    </xf>
    <xf numFmtId="0" fontId="25" fillId="41" borderId="88" xfId="0" applyFont="1" applyFill="1" applyBorder="1" applyAlignment="1">
      <alignment horizontal="right" wrapText="1" indent="1"/>
    </xf>
    <xf numFmtId="4" fontId="25" fillId="41" borderId="54" xfId="0" applyNumberFormat="1" applyFont="1" applyFill="1" applyBorder="1" applyAlignment="1">
      <alignment horizontal="right" vertical="center" wrapText="1"/>
    </xf>
    <xf numFmtId="0" fontId="25" fillId="41" borderId="3" xfId="0" applyFont="1" applyFill="1" applyBorder="1" applyAlignment="1">
      <alignment horizontal="right" vertical="center" wrapText="1"/>
    </xf>
    <xf numFmtId="0" fontId="25" fillId="41" borderId="77" xfId="0" applyFont="1" applyFill="1" applyBorder="1" applyAlignment="1">
      <alignment horizontal="left" vertical="center" wrapText="1" indent="3"/>
    </xf>
    <xf numFmtId="0" fontId="25" fillId="41" borderId="78" xfId="0" applyFont="1" applyFill="1" applyBorder="1" applyAlignment="1">
      <alignment horizontal="right" vertical="center" wrapText="1" indent="1"/>
    </xf>
    <xf numFmtId="0" fontId="25" fillId="41" borderId="79" xfId="0" applyFont="1" applyFill="1" applyBorder="1" applyAlignment="1">
      <alignment horizontal="right" vertical="center" wrapText="1" indent="1"/>
    </xf>
    <xf numFmtId="0" fontId="25" fillId="41" borderId="53" xfId="0" applyFont="1" applyFill="1" applyBorder="1" applyAlignment="1">
      <alignment horizontal="left" vertical="center" wrapText="1" indent="1"/>
    </xf>
    <xf numFmtId="0" fontId="25" fillId="43" borderId="61" xfId="0" applyFont="1" applyFill="1" applyBorder="1" applyAlignment="1">
      <alignment horizontal="left" wrapText="1" indent="1"/>
    </xf>
    <xf numFmtId="0" fontId="25" fillId="43" borderId="52" xfId="0" applyFont="1" applyFill="1" applyBorder="1" applyAlignment="1">
      <alignment horizontal="right" wrapText="1" indent="1"/>
    </xf>
    <xf numFmtId="0" fontId="25" fillId="43" borderId="62" xfId="0" applyFont="1" applyFill="1" applyBorder="1" applyAlignment="1">
      <alignment horizontal="right" wrapText="1" indent="1"/>
    </xf>
    <xf numFmtId="0" fontId="25" fillId="9" borderId="57" xfId="0" applyFont="1" applyFill="1" applyBorder="1" applyAlignment="1">
      <alignment horizontal="left" wrapText="1" indent="3"/>
    </xf>
    <xf numFmtId="0" fontId="25" fillId="9" borderId="44" xfId="0" applyFont="1" applyFill="1" applyBorder="1" applyAlignment="1">
      <alignment horizontal="right" wrapText="1" indent="1"/>
    </xf>
    <xf numFmtId="0" fontId="25" fillId="9" borderId="58" xfId="0" applyFont="1" applyFill="1" applyBorder="1" applyAlignment="1">
      <alignment horizontal="right" wrapText="1" indent="1"/>
    </xf>
    <xf numFmtId="0" fontId="25" fillId="9" borderId="44" xfId="0" applyFont="1" applyFill="1" applyBorder="1" applyAlignment="1">
      <alignment horizontal="left" wrapText="1" indent="1"/>
    </xf>
    <xf numFmtId="0" fontId="25" fillId="9" borderId="58" xfId="0" applyFont="1" applyFill="1" applyBorder="1" applyAlignment="1">
      <alignment horizontal="left" wrapText="1" indent="1"/>
    </xf>
    <xf numFmtId="0" fontId="25" fillId="43" borderId="57" xfId="0" applyFont="1" applyFill="1" applyBorder="1" applyAlignment="1">
      <alignment horizontal="left" wrapText="1" indent="1"/>
    </xf>
    <xf numFmtId="4" fontId="25" fillId="43" borderId="44" xfId="0" applyNumberFormat="1" applyFont="1" applyFill="1" applyBorder="1" applyAlignment="1">
      <alignment horizontal="right" wrapText="1" indent="1"/>
    </xf>
    <xf numFmtId="0" fontId="25" fillId="43" borderId="58" xfId="0" applyFont="1" applyFill="1" applyBorder="1" applyAlignment="1">
      <alignment horizontal="right" wrapText="1" indent="1"/>
    </xf>
    <xf numFmtId="4" fontId="25" fillId="9" borderId="44" xfId="0" applyNumberFormat="1" applyFont="1" applyFill="1" applyBorder="1" applyAlignment="1">
      <alignment horizontal="right" wrapText="1" indent="1"/>
    </xf>
    <xf numFmtId="0" fontId="28" fillId="46" borderId="57" xfId="0" applyFont="1" applyFill="1" applyBorder="1" applyAlignment="1">
      <alignment horizontal="left" wrapText="1" indent="2"/>
    </xf>
    <xf numFmtId="4" fontId="28" fillId="46" borderId="44" xfId="0" applyNumberFormat="1" applyFont="1" applyFill="1" applyBorder="1" applyAlignment="1">
      <alignment horizontal="right" wrapText="1" indent="1"/>
    </xf>
    <xf numFmtId="0" fontId="28" fillId="46" borderId="58" xfId="0" applyFont="1" applyFill="1" applyBorder="1" applyAlignment="1">
      <alignment horizontal="right" wrapText="1" indent="1"/>
    </xf>
    <xf numFmtId="0" fontId="37" fillId="0" borderId="85" xfId="0" applyFont="1" applyBorder="1" applyAlignment="1">
      <alignment horizontal="center" vertical="center" wrapText="1" indent="1"/>
    </xf>
    <xf numFmtId="4" fontId="0" fillId="0" borderId="19" xfId="0" applyNumberFormat="1" applyFont="1" applyFill="1" applyBorder="1" applyAlignment="1">
      <alignment horizontal="right" vertical="center" indent="1"/>
    </xf>
    <xf numFmtId="0" fontId="35" fillId="0" borderId="0" xfId="45" applyNumberFormat="1" applyFont="1" applyFill="1" applyBorder="1" applyAlignment="1" applyProtection="1">
      <alignment horizontal="center"/>
    </xf>
    <xf numFmtId="0" fontId="33" fillId="0" borderId="45" xfId="0" applyFont="1" applyBorder="1" applyAlignment="1">
      <alignment horizontal="center" vertical="center" wrapText="1"/>
    </xf>
    <xf numFmtId="0" fontId="35" fillId="6" borderId="0" xfId="45" applyNumberFormat="1" applyFont="1" applyFill="1" applyBorder="1" applyAlignment="1" applyProtection="1">
      <alignment horizontal="center" vertical="center"/>
    </xf>
    <xf numFmtId="0" fontId="35" fillId="0" borderId="63" xfId="45" applyNumberFormat="1" applyFont="1" applyFill="1" applyBorder="1" applyAlignment="1" applyProtection="1">
      <alignment horizontal="center"/>
    </xf>
    <xf numFmtId="0" fontId="35" fillId="0" borderId="64" xfId="45" applyNumberFormat="1" applyFont="1" applyFill="1" applyBorder="1" applyAlignment="1" applyProtection="1">
      <alignment horizontal="center"/>
    </xf>
    <xf numFmtId="0" fontId="35" fillId="0" borderId="65" xfId="45" applyNumberFormat="1" applyFont="1" applyFill="1" applyBorder="1" applyAlignment="1" applyProtection="1">
      <alignment horizontal="center"/>
    </xf>
    <xf numFmtId="0" fontId="35" fillId="0" borderId="73" xfId="45" applyNumberFormat="1" applyFont="1" applyFill="1" applyBorder="1" applyAlignment="1" applyProtection="1">
      <alignment horizontal="center" vertical="center"/>
    </xf>
    <xf numFmtId="0" fontId="35" fillId="0" borderId="74" xfId="45" applyNumberFormat="1" applyFont="1" applyFill="1" applyBorder="1" applyAlignment="1" applyProtection="1">
      <alignment horizontal="center"/>
    </xf>
    <xf numFmtId="4" fontId="49" fillId="41" borderId="75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indent="1"/>
    </xf>
    <xf numFmtId="0" fontId="22" fillId="0" borderId="0" xfId="0" applyFont="1" applyBorder="1" applyAlignment="1">
      <alignment horizontal="left" indent="1"/>
    </xf>
    <xf numFmtId="0" fontId="22" fillId="0" borderId="25" xfId="0" applyFont="1" applyBorder="1" applyAlignment="1">
      <alignment horizontal="left" inden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center" vertical="center"/>
    </xf>
    <xf numFmtId="166" fontId="2" fillId="0" borderId="13" xfId="0" applyNumberFormat="1" applyFont="1" applyFill="1" applyBorder="1" applyAlignment="1">
      <alignment horizontal="center" vertical="center"/>
    </xf>
    <xf numFmtId="166" fontId="2" fillId="0" borderId="14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1"/>
    <cellStyle name="Obično_bilanca" xfId="45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Valuta" xfId="44" builtinId="4"/>
    <cellStyle name="Zarez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4" workbookViewId="0">
      <selection activeCell="E39" sqref="E39"/>
    </sheetView>
  </sheetViews>
  <sheetFormatPr defaultColWidth="9.140625" defaultRowHeight="11.25" x14ac:dyDescent="0.15"/>
  <cols>
    <col min="1" max="1" width="38.42578125" style="100" customWidth="1"/>
    <col min="2" max="2" width="16.85546875" style="100" customWidth="1"/>
    <col min="3" max="3" width="17.42578125" style="100" customWidth="1"/>
    <col min="4" max="5" width="17.140625" style="100" customWidth="1"/>
    <col min="6" max="6" width="12" style="100" customWidth="1"/>
    <col min="7" max="7" width="11.85546875" style="100" customWidth="1"/>
    <col min="8" max="16384" width="9.140625" style="100"/>
  </cols>
  <sheetData>
    <row r="1" spans="1:7" ht="53.25" customHeight="1" thickBot="1" x14ac:dyDescent="0.2">
      <c r="A1" s="265" t="s">
        <v>255</v>
      </c>
      <c r="B1" s="265"/>
      <c r="C1" s="265"/>
      <c r="D1" s="265"/>
      <c r="E1" s="265"/>
      <c r="F1" s="265"/>
      <c r="G1" s="265"/>
    </row>
    <row r="2" spans="1:7" ht="18" x14ac:dyDescent="0.15">
      <c r="A2" s="147"/>
      <c r="B2" s="147"/>
      <c r="C2" s="147" t="s">
        <v>224</v>
      </c>
      <c r="D2" s="147"/>
      <c r="E2" s="147"/>
      <c r="F2" s="147"/>
      <c r="G2" s="147"/>
    </row>
    <row r="3" spans="1:7" s="148" customFormat="1" ht="20.25" x14ac:dyDescent="0.25">
      <c r="A3" s="266" t="s">
        <v>225</v>
      </c>
      <c r="B3" s="266"/>
      <c r="C3" s="266"/>
      <c r="D3" s="266"/>
      <c r="E3" s="266"/>
      <c r="F3" s="266"/>
      <c r="G3" s="266"/>
    </row>
    <row r="4" spans="1:7" ht="18.75" hidden="1" x14ac:dyDescent="0.15">
      <c r="A4" s="149"/>
      <c r="B4" s="149"/>
      <c r="C4" s="149"/>
      <c r="D4" s="149"/>
      <c r="E4" s="149"/>
      <c r="F4" s="149"/>
      <c r="G4" s="149"/>
    </row>
    <row r="5" spans="1:7" ht="18.75" x14ac:dyDescent="0.3">
      <c r="A5" s="267" t="s">
        <v>62</v>
      </c>
      <c r="B5" s="268"/>
      <c r="C5" s="268"/>
      <c r="D5" s="268"/>
      <c r="E5" s="268"/>
      <c r="F5" s="268"/>
      <c r="G5" s="269"/>
    </row>
    <row r="6" spans="1:7" s="108" customFormat="1" ht="45" x14ac:dyDescent="0.15">
      <c r="A6" s="150" t="s">
        <v>55</v>
      </c>
      <c r="B6" s="151" t="s">
        <v>226</v>
      </c>
      <c r="C6" s="151" t="s">
        <v>227</v>
      </c>
      <c r="D6" s="151" t="s">
        <v>228</v>
      </c>
      <c r="E6" s="151" t="s">
        <v>229</v>
      </c>
      <c r="F6" s="151" t="s">
        <v>230</v>
      </c>
      <c r="G6" s="151" t="s">
        <v>231</v>
      </c>
    </row>
    <row r="7" spans="1:7" s="109" customFormat="1" ht="12.75" x14ac:dyDescent="0.2">
      <c r="A7" s="152" t="s">
        <v>62</v>
      </c>
      <c r="B7" s="153"/>
      <c r="C7" s="153"/>
      <c r="D7" s="153"/>
      <c r="E7" s="153"/>
      <c r="F7" s="153"/>
      <c r="G7" s="154"/>
    </row>
    <row r="8" spans="1:7" s="109" customFormat="1" ht="14.25" x14ac:dyDescent="0.2">
      <c r="A8" s="155" t="s">
        <v>232</v>
      </c>
      <c r="B8" s="156">
        <v>1517293.75</v>
      </c>
      <c r="C8" s="156">
        <v>1695856.57</v>
      </c>
      <c r="D8" s="156">
        <v>1695856.57</v>
      </c>
      <c r="E8" s="156">
        <v>1661168.21</v>
      </c>
      <c r="F8" s="156">
        <f t="shared" ref="F8:F14" si="0">E8/B8*100</f>
        <v>109.48230756239521</v>
      </c>
      <c r="G8" s="157">
        <f t="shared" ref="G8:G14" si="1">E8/D8*100</f>
        <v>97.954522769575959</v>
      </c>
    </row>
    <row r="9" spans="1:7" s="109" customFormat="1" ht="14.25" x14ac:dyDescent="0.2">
      <c r="A9" s="155" t="s">
        <v>233</v>
      </c>
      <c r="B9" s="156">
        <v>70.13</v>
      </c>
      <c r="C9" s="156">
        <v>0</v>
      </c>
      <c r="D9" s="156">
        <v>0</v>
      </c>
      <c r="E9" s="156">
        <v>0</v>
      </c>
      <c r="F9" s="156">
        <f t="shared" si="0"/>
        <v>0</v>
      </c>
      <c r="G9" s="157" t="e">
        <f t="shared" si="1"/>
        <v>#DIV/0!</v>
      </c>
    </row>
    <row r="10" spans="1:7" s="109" customFormat="1" ht="15.75" x14ac:dyDescent="0.25">
      <c r="A10" s="158" t="s">
        <v>234</v>
      </c>
      <c r="B10" s="159">
        <f>SUM(B8:B9)</f>
        <v>1517363.88</v>
      </c>
      <c r="C10" s="159">
        <f>SUM(C8:C9)</f>
        <v>1695856.57</v>
      </c>
      <c r="D10" s="159">
        <f t="shared" ref="D10:E10" si="2">SUM(D8:D9)</f>
        <v>1695856.57</v>
      </c>
      <c r="E10" s="159">
        <f t="shared" si="2"/>
        <v>1661168.21</v>
      </c>
      <c r="F10" s="159">
        <f t="shared" si="0"/>
        <v>109.47724747474548</v>
      </c>
      <c r="G10" s="160">
        <f t="shared" si="1"/>
        <v>97.954522769575959</v>
      </c>
    </row>
    <row r="11" spans="1:7" s="109" customFormat="1" ht="14.25" x14ac:dyDescent="0.2">
      <c r="A11" s="155" t="s">
        <v>235</v>
      </c>
      <c r="B11" s="156">
        <v>1560332.15</v>
      </c>
      <c r="C11" s="156">
        <v>1680333.23</v>
      </c>
      <c r="D11" s="156">
        <v>1680333.23</v>
      </c>
      <c r="E11" s="156">
        <v>1768267.76</v>
      </c>
      <c r="F11" s="156">
        <f t="shared" si="0"/>
        <v>113.32636836330011</v>
      </c>
      <c r="G11" s="157">
        <f t="shared" si="1"/>
        <v>105.23316021072797</v>
      </c>
    </row>
    <row r="12" spans="1:7" s="109" customFormat="1" ht="14.25" x14ac:dyDescent="0.2">
      <c r="A12" s="155" t="s">
        <v>236</v>
      </c>
      <c r="B12" s="156">
        <v>6772.43</v>
      </c>
      <c r="C12" s="156">
        <v>24259.759999999998</v>
      </c>
      <c r="D12" s="156">
        <v>24259.759999999998</v>
      </c>
      <c r="E12" s="156">
        <v>24429.65</v>
      </c>
      <c r="F12" s="156">
        <f t="shared" si="0"/>
        <v>360.72207464676637</v>
      </c>
      <c r="G12" s="157">
        <f t="shared" si="1"/>
        <v>100.70029546871034</v>
      </c>
    </row>
    <row r="13" spans="1:7" s="109" customFormat="1" ht="15.75" x14ac:dyDescent="0.25">
      <c r="A13" s="158" t="s">
        <v>237</v>
      </c>
      <c r="B13" s="159">
        <f>SUM(B11:B12)</f>
        <v>1567104.5799999998</v>
      </c>
      <c r="C13" s="159">
        <f>SUM(C11:C12)</f>
        <v>1704592.99</v>
      </c>
      <c r="D13" s="159">
        <f>SUM(D11:D12)</f>
        <v>1704592.99</v>
      </c>
      <c r="E13" s="159">
        <f>SUM(E11:E12)</f>
        <v>1792697.41</v>
      </c>
      <c r="F13" s="159">
        <f t="shared" si="0"/>
        <v>114.39551851734106</v>
      </c>
      <c r="G13" s="160">
        <f t="shared" si="1"/>
        <v>105.16864849948726</v>
      </c>
    </row>
    <row r="14" spans="1:7" s="164" customFormat="1" ht="15.75" x14ac:dyDescent="0.25">
      <c r="A14" s="161" t="s">
        <v>238</v>
      </c>
      <c r="B14" s="162">
        <f>B10-B13</f>
        <v>-49740.699999999953</v>
      </c>
      <c r="C14" s="162">
        <f t="shared" ref="C14:E14" si="3">C10-C13</f>
        <v>-8736.4199999999255</v>
      </c>
      <c r="D14" s="162">
        <f t="shared" si="3"/>
        <v>-8736.4199999999255</v>
      </c>
      <c r="E14" s="162">
        <f t="shared" si="3"/>
        <v>-131529.19999999995</v>
      </c>
      <c r="F14" s="162">
        <f t="shared" si="0"/>
        <v>264.42973259322866</v>
      </c>
      <c r="G14" s="163">
        <f t="shared" si="1"/>
        <v>1505.5274357231117</v>
      </c>
    </row>
    <row r="15" spans="1:7" s="164" customFormat="1" ht="14.25" x14ac:dyDescent="0.2">
      <c r="A15" s="165"/>
      <c r="B15" s="166"/>
      <c r="C15" s="166"/>
      <c r="D15" s="166"/>
      <c r="E15" s="166"/>
      <c r="F15" s="166"/>
      <c r="G15" s="167"/>
    </row>
    <row r="17" spans="1:7" s="168" customFormat="1" x14ac:dyDescent="0.15"/>
    <row r="18" spans="1:7" s="168" customFormat="1" ht="18.75" x14ac:dyDescent="0.15">
      <c r="A18" s="270" t="s">
        <v>239</v>
      </c>
      <c r="B18" s="270"/>
      <c r="C18" s="270"/>
      <c r="D18" s="270"/>
      <c r="E18" s="270"/>
      <c r="F18" s="270"/>
      <c r="G18" s="270"/>
    </row>
    <row r="19" spans="1:7" s="168" customFormat="1" ht="45" x14ac:dyDescent="0.15">
      <c r="A19" s="150" t="s">
        <v>55</v>
      </c>
      <c r="B19" s="151" t="s">
        <v>240</v>
      </c>
      <c r="C19" s="151" t="s">
        <v>227</v>
      </c>
      <c r="D19" s="151" t="s">
        <v>228</v>
      </c>
      <c r="E19" s="151" t="s">
        <v>241</v>
      </c>
      <c r="F19" s="151" t="s">
        <v>230</v>
      </c>
      <c r="G19" s="151" t="s">
        <v>231</v>
      </c>
    </row>
    <row r="20" spans="1:7" s="168" customFormat="1" ht="12.75" x14ac:dyDescent="0.15">
      <c r="A20" s="169" t="s">
        <v>242</v>
      </c>
      <c r="B20" s="170"/>
      <c r="C20" s="170"/>
      <c r="D20" s="170"/>
      <c r="E20" s="170"/>
      <c r="F20" s="170"/>
      <c r="G20" s="170"/>
    </row>
    <row r="21" spans="1:7" s="168" customFormat="1" ht="14.25" x14ac:dyDescent="0.2">
      <c r="A21" s="171" t="s">
        <v>243</v>
      </c>
      <c r="B21" s="172">
        <v>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</row>
    <row r="22" spans="1:7" s="176" customFormat="1" ht="14.25" x14ac:dyDescent="0.2">
      <c r="A22" s="174" t="s">
        <v>244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</row>
    <row r="23" spans="1:7" s="176" customFormat="1" ht="15.75" x14ac:dyDescent="0.25">
      <c r="A23" s="177" t="s">
        <v>245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 s="176" customFormat="1" ht="14.25" x14ac:dyDescent="0.2">
      <c r="A24" s="179"/>
      <c r="B24" s="180"/>
      <c r="C24" s="180"/>
      <c r="D24" s="180"/>
      <c r="E24" s="180"/>
      <c r="F24" s="180"/>
      <c r="G24" s="180"/>
    </row>
    <row r="25" spans="1:7" s="176" customFormat="1" ht="14.25" hidden="1" x14ac:dyDescent="0.2">
      <c r="A25" s="179"/>
      <c r="B25" s="180"/>
      <c r="C25" s="180"/>
      <c r="D25" s="180"/>
      <c r="E25" s="180"/>
      <c r="F25" s="180"/>
      <c r="G25" s="180"/>
    </row>
    <row r="26" spans="1:7" s="168" customFormat="1" ht="18.75" x14ac:dyDescent="0.3">
      <c r="A26" s="271" t="s">
        <v>246</v>
      </c>
      <c r="B26" s="271"/>
      <c r="C26" s="271"/>
      <c r="D26" s="271"/>
      <c r="E26" s="271"/>
      <c r="F26" s="271"/>
      <c r="G26" s="271"/>
    </row>
    <row r="27" spans="1:7" s="181" customFormat="1" ht="45" x14ac:dyDescent="0.25">
      <c r="A27" s="150"/>
      <c r="B27" s="151" t="s">
        <v>256</v>
      </c>
      <c r="C27" s="151" t="s">
        <v>257</v>
      </c>
      <c r="D27" s="151" t="s">
        <v>258</v>
      </c>
      <c r="E27" s="151" t="s">
        <v>259</v>
      </c>
      <c r="F27" s="151" t="s">
        <v>230</v>
      </c>
      <c r="G27" s="151" t="s">
        <v>231</v>
      </c>
    </row>
    <row r="28" spans="1:7" s="181" customFormat="1" ht="30" x14ac:dyDescent="0.25">
      <c r="A28" s="182" t="s">
        <v>247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s="186" customFormat="1" ht="29.25" x14ac:dyDescent="0.25">
      <c r="A29" s="184" t="s">
        <v>248</v>
      </c>
      <c r="B29" s="185">
        <v>58477.120000000003</v>
      </c>
      <c r="C29" s="185">
        <v>0</v>
      </c>
      <c r="D29" s="185">
        <v>0</v>
      </c>
      <c r="E29" s="185">
        <v>8736.42</v>
      </c>
      <c r="F29" s="185">
        <v>0</v>
      </c>
      <c r="G29" s="185">
        <v>0</v>
      </c>
    </row>
    <row r="30" spans="1:7" s="187" customFormat="1" ht="28.5" x14ac:dyDescent="0.2">
      <c r="A30" s="184" t="s">
        <v>249</v>
      </c>
      <c r="B30" s="185">
        <v>0</v>
      </c>
      <c r="C30" s="185">
        <v>0</v>
      </c>
      <c r="D30" s="185">
        <v>0</v>
      </c>
      <c r="E30" s="185">
        <v>0</v>
      </c>
      <c r="F30" s="185">
        <v>0</v>
      </c>
      <c r="G30" s="185">
        <v>0</v>
      </c>
    </row>
    <row r="31" spans="1:7" s="188" customFormat="1" ht="18.75" x14ac:dyDescent="0.3">
      <c r="A31" s="272" t="s">
        <v>250</v>
      </c>
      <c r="B31" s="272"/>
      <c r="C31" s="272"/>
      <c r="D31" s="272"/>
      <c r="E31" s="272"/>
      <c r="F31" s="272"/>
      <c r="G31" s="272"/>
    </row>
    <row r="32" spans="1:7" hidden="1" x14ac:dyDescent="0.15"/>
    <row r="34" spans="1:7" ht="45" x14ac:dyDescent="0.15">
      <c r="A34" s="150" t="s">
        <v>55</v>
      </c>
      <c r="B34" s="151" t="s">
        <v>240</v>
      </c>
      <c r="C34" s="151"/>
      <c r="D34" s="151"/>
      <c r="E34" s="151" t="s">
        <v>229</v>
      </c>
      <c r="F34" s="151" t="s">
        <v>230</v>
      </c>
      <c r="G34" s="151"/>
    </row>
    <row r="35" spans="1:7" s="189" customFormat="1" ht="18.75" x14ac:dyDescent="0.3">
      <c r="A35" s="264" t="s">
        <v>251</v>
      </c>
      <c r="B35" s="264"/>
      <c r="C35" s="264"/>
      <c r="D35" s="264"/>
      <c r="E35" s="264"/>
      <c r="F35" s="264"/>
      <c r="G35" s="264"/>
    </row>
    <row r="36" spans="1:7" s="168" customFormat="1" hidden="1" x14ac:dyDescent="0.15">
      <c r="A36" s="190"/>
      <c r="B36" s="190"/>
      <c r="C36" s="190"/>
      <c r="D36" s="190"/>
      <c r="E36" s="190"/>
      <c r="F36" s="190"/>
      <c r="G36" s="190"/>
    </row>
    <row r="37" spans="1:7" s="181" customFormat="1" ht="30" x14ac:dyDescent="0.25">
      <c r="A37" s="191" t="s">
        <v>252</v>
      </c>
      <c r="B37" s="192">
        <v>0</v>
      </c>
      <c r="C37" s="192"/>
      <c r="D37" s="192"/>
      <c r="E37" s="192">
        <v>0</v>
      </c>
      <c r="F37" s="192">
        <v>0</v>
      </c>
      <c r="G37" s="192"/>
    </row>
    <row r="38" spans="1:7" s="186" customFormat="1" ht="29.25" x14ac:dyDescent="0.25">
      <c r="A38" s="193" t="s">
        <v>253</v>
      </c>
      <c r="B38" s="194">
        <v>7662.92</v>
      </c>
      <c r="C38" s="194"/>
      <c r="D38" s="194"/>
      <c r="E38" s="194">
        <v>8335.0400000000009</v>
      </c>
      <c r="F38" s="194">
        <v>0</v>
      </c>
      <c r="G38" s="194"/>
    </row>
    <row r="39" spans="1:7" s="187" customFormat="1" ht="14.25" x14ac:dyDescent="0.2">
      <c r="A39" s="184" t="s">
        <v>254</v>
      </c>
      <c r="B39" s="194">
        <v>0</v>
      </c>
      <c r="C39" s="194"/>
      <c r="D39" s="194"/>
      <c r="E39" s="185">
        <f>SUM(E14+B38)</f>
        <v>-123866.27999999996</v>
      </c>
      <c r="F39" s="185">
        <v>0</v>
      </c>
      <c r="G39" s="194"/>
    </row>
    <row r="41" spans="1:7" ht="12.75" x14ac:dyDescent="0.2">
      <c r="A41" s="195"/>
    </row>
    <row r="42" spans="1:7" ht="12" x14ac:dyDescent="0.2">
      <c r="E42" s="196"/>
    </row>
    <row r="44" spans="1:7" ht="12.75" x14ac:dyDescent="0.2">
      <c r="E44" s="197"/>
    </row>
  </sheetData>
  <mergeCells count="7">
    <mergeCell ref="A35:G35"/>
    <mergeCell ref="A1:G1"/>
    <mergeCell ref="A3:G3"/>
    <mergeCell ref="A5:G5"/>
    <mergeCell ref="A18:G18"/>
    <mergeCell ref="A26:G26"/>
    <mergeCell ref="A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76" workbookViewId="0">
      <selection activeCell="A95" sqref="A95:G95"/>
    </sheetView>
  </sheetViews>
  <sheetFormatPr defaultRowHeight="15" x14ac:dyDescent="0.25"/>
  <cols>
    <col min="1" max="1" width="34.85546875" customWidth="1"/>
    <col min="2" max="2" width="15.28515625" customWidth="1"/>
    <col min="3" max="3" width="15.85546875" customWidth="1"/>
    <col min="4" max="4" width="15.140625" customWidth="1"/>
    <col min="5" max="5" width="15" customWidth="1"/>
    <col min="6" max="6" width="10.5703125" customWidth="1"/>
    <col min="7" max="7" width="10.7109375" customWidth="1"/>
  </cols>
  <sheetData>
    <row r="1" spans="1:7" ht="55.5" customHeight="1" thickBot="1" x14ac:dyDescent="0.3">
      <c r="A1" s="273" t="s">
        <v>210</v>
      </c>
      <c r="B1" s="274"/>
      <c r="C1" s="274"/>
      <c r="D1" s="274"/>
      <c r="E1" s="274"/>
      <c r="F1" s="274"/>
      <c r="G1" s="275"/>
    </row>
    <row r="2" spans="1:7" ht="38.25" customHeight="1" thickBot="1" x14ac:dyDescent="0.3">
      <c r="A2" s="133" t="s">
        <v>55</v>
      </c>
      <c r="B2" s="110" t="s">
        <v>56</v>
      </c>
      <c r="C2" s="110" t="s">
        <v>57</v>
      </c>
      <c r="D2" s="110" t="s">
        <v>58</v>
      </c>
      <c r="E2" s="110" t="s">
        <v>59</v>
      </c>
      <c r="F2" s="110" t="s">
        <v>60</v>
      </c>
      <c r="G2" s="134" t="s">
        <v>61</v>
      </c>
    </row>
    <row r="3" spans="1:7" ht="22.5" customHeight="1" x14ac:dyDescent="0.25">
      <c r="A3" s="135" t="s">
        <v>62</v>
      </c>
      <c r="B3" s="101"/>
      <c r="C3" s="101"/>
      <c r="D3" s="101"/>
      <c r="E3" s="101"/>
      <c r="F3" s="101"/>
      <c r="G3" s="136"/>
    </row>
    <row r="4" spans="1:7" ht="22.5" customHeight="1" x14ac:dyDescent="0.25">
      <c r="A4" s="200" t="s">
        <v>63</v>
      </c>
      <c r="B4" s="103">
        <v>1517293.75</v>
      </c>
      <c r="C4" s="103">
        <v>1695856.57</v>
      </c>
      <c r="D4" s="103">
        <v>1695856.57</v>
      </c>
      <c r="E4" s="103">
        <v>1661168.21</v>
      </c>
      <c r="F4" s="104">
        <v>109.48</v>
      </c>
      <c r="G4" s="138">
        <v>97.95</v>
      </c>
    </row>
    <row r="5" spans="1:7" ht="26.25" customHeight="1" x14ac:dyDescent="0.25">
      <c r="A5" s="201" t="s">
        <v>64</v>
      </c>
      <c r="B5" s="106">
        <v>1413585.9</v>
      </c>
      <c r="C5" s="106">
        <v>1570001.01</v>
      </c>
      <c r="D5" s="106">
        <v>1570001.01</v>
      </c>
      <c r="E5" s="106">
        <v>1526472.02</v>
      </c>
      <c r="F5" s="107">
        <v>107.99</v>
      </c>
      <c r="G5" s="138">
        <v>97.23</v>
      </c>
    </row>
    <row r="6" spans="1:7" ht="26.25" customHeight="1" x14ac:dyDescent="0.25">
      <c r="A6" s="202" t="s">
        <v>65</v>
      </c>
      <c r="B6" s="106">
        <v>1400977.3</v>
      </c>
      <c r="C6" s="105"/>
      <c r="D6" s="105"/>
      <c r="E6" s="106">
        <v>1525398.52</v>
      </c>
      <c r="F6" s="107">
        <v>108.88</v>
      </c>
      <c r="G6" s="139"/>
    </row>
    <row r="7" spans="1:7" ht="26.25" customHeight="1" x14ac:dyDescent="0.25">
      <c r="A7" s="203" t="s">
        <v>66</v>
      </c>
      <c r="B7" s="106">
        <v>1400110.85</v>
      </c>
      <c r="C7" s="105"/>
      <c r="D7" s="105"/>
      <c r="E7" s="106">
        <v>1524374.87</v>
      </c>
      <c r="F7" s="107">
        <v>108.88</v>
      </c>
      <c r="G7" s="139"/>
    </row>
    <row r="8" spans="1:7" ht="26.25" customHeight="1" x14ac:dyDescent="0.25">
      <c r="A8" s="203" t="s">
        <v>67</v>
      </c>
      <c r="B8" s="107">
        <v>866.45</v>
      </c>
      <c r="C8" s="105"/>
      <c r="D8" s="105"/>
      <c r="E8" s="106">
        <v>1023.65</v>
      </c>
      <c r="F8" s="107">
        <v>118.14</v>
      </c>
      <c r="G8" s="139"/>
    </row>
    <row r="9" spans="1:7" ht="26.25" customHeight="1" x14ac:dyDescent="0.25">
      <c r="A9" s="202" t="s">
        <v>68</v>
      </c>
      <c r="B9" s="106">
        <v>12608.6</v>
      </c>
      <c r="C9" s="105"/>
      <c r="D9" s="105"/>
      <c r="E9" s="106">
        <v>1073.5</v>
      </c>
      <c r="F9" s="107">
        <v>8.51</v>
      </c>
      <c r="G9" s="139"/>
    </row>
    <row r="10" spans="1:7" ht="26.25" customHeight="1" x14ac:dyDescent="0.25">
      <c r="A10" s="203" t="s">
        <v>69</v>
      </c>
      <c r="B10" s="106">
        <v>12608.6</v>
      </c>
      <c r="C10" s="105"/>
      <c r="D10" s="105"/>
      <c r="E10" s="106">
        <v>1073.5</v>
      </c>
      <c r="F10" s="107">
        <v>8.51</v>
      </c>
      <c r="G10" s="139"/>
    </row>
    <row r="11" spans="1:7" ht="22.5" customHeight="1" x14ac:dyDescent="0.25">
      <c r="A11" s="201" t="s">
        <v>70</v>
      </c>
      <c r="B11" s="107">
        <v>6.02</v>
      </c>
      <c r="C11" s="107">
        <v>4</v>
      </c>
      <c r="D11" s="107">
        <v>4</v>
      </c>
      <c r="E11" s="107">
        <v>6.05</v>
      </c>
      <c r="F11" s="107">
        <v>100.5</v>
      </c>
      <c r="G11" s="138">
        <v>151.25</v>
      </c>
    </row>
    <row r="12" spans="1:7" ht="22.5" customHeight="1" x14ac:dyDescent="0.25">
      <c r="A12" s="202" t="s">
        <v>71</v>
      </c>
      <c r="B12" s="107">
        <v>6.02</v>
      </c>
      <c r="C12" s="105"/>
      <c r="D12" s="105"/>
      <c r="E12" s="107">
        <v>6.05</v>
      </c>
      <c r="F12" s="107">
        <v>100.5</v>
      </c>
      <c r="G12" s="139"/>
    </row>
    <row r="13" spans="1:7" ht="26.25" customHeight="1" x14ac:dyDescent="0.25">
      <c r="A13" s="203" t="s">
        <v>72</v>
      </c>
      <c r="B13" s="107">
        <v>6.02</v>
      </c>
      <c r="C13" s="105"/>
      <c r="D13" s="105"/>
      <c r="E13" s="107">
        <v>6.05</v>
      </c>
      <c r="F13" s="107">
        <v>100.5</v>
      </c>
      <c r="G13" s="139"/>
    </row>
    <row r="14" spans="1:7" ht="26.25" customHeight="1" x14ac:dyDescent="0.25">
      <c r="A14" s="201" t="s">
        <v>73</v>
      </c>
      <c r="B14" s="106">
        <v>1312</v>
      </c>
      <c r="C14" s="106">
        <v>1909.06</v>
      </c>
      <c r="D14" s="106">
        <v>1909.06</v>
      </c>
      <c r="E14" s="107">
        <v>294</v>
      </c>
      <c r="F14" s="107">
        <v>22.41</v>
      </c>
      <c r="G14" s="138">
        <v>15.4</v>
      </c>
    </row>
    <row r="15" spans="1:7" ht="22.5" customHeight="1" x14ac:dyDescent="0.25">
      <c r="A15" s="202" t="s">
        <v>74</v>
      </c>
      <c r="B15" s="106">
        <v>1312</v>
      </c>
      <c r="C15" s="105"/>
      <c r="D15" s="105"/>
      <c r="E15" s="107">
        <v>294</v>
      </c>
      <c r="F15" s="107">
        <v>22.41</v>
      </c>
      <c r="G15" s="139"/>
    </row>
    <row r="16" spans="1:7" ht="22.5" customHeight="1" x14ac:dyDescent="0.25">
      <c r="A16" s="203" t="s">
        <v>75</v>
      </c>
      <c r="B16" s="106">
        <v>1312</v>
      </c>
      <c r="C16" s="105"/>
      <c r="D16" s="105"/>
      <c r="E16" s="107">
        <v>294</v>
      </c>
      <c r="F16" s="107">
        <v>22.41</v>
      </c>
      <c r="G16" s="139"/>
    </row>
    <row r="17" spans="1:7" ht="35.25" customHeight="1" x14ac:dyDescent="0.25">
      <c r="A17" s="201" t="s">
        <v>76</v>
      </c>
      <c r="B17" s="106">
        <v>8036.38</v>
      </c>
      <c r="C17" s="106">
        <v>8700</v>
      </c>
      <c r="D17" s="106">
        <v>8700</v>
      </c>
      <c r="E17" s="106">
        <v>15837</v>
      </c>
      <c r="F17" s="107">
        <v>197.07</v>
      </c>
      <c r="G17" s="138">
        <v>182.03</v>
      </c>
    </row>
    <row r="18" spans="1:7" ht="26.25" customHeight="1" x14ac:dyDescent="0.25">
      <c r="A18" s="202" t="s">
        <v>77</v>
      </c>
      <c r="B18" s="106">
        <v>6741.38</v>
      </c>
      <c r="C18" s="105"/>
      <c r="D18" s="105"/>
      <c r="E18" s="106">
        <v>5817</v>
      </c>
      <c r="F18" s="107">
        <v>86.29</v>
      </c>
      <c r="G18" s="139"/>
    </row>
    <row r="19" spans="1:7" ht="22.5" customHeight="1" x14ac:dyDescent="0.25">
      <c r="A19" s="203" t="s">
        <v>78</v>
      </c>
      <c r="B19" s="107">
        <v>240.5</v>
      </c>
      <c r="C19" s="105"/>
      <c r="D19" s="105"/>
      <c r="E19" s="105"/>
      <c r="F19" s="105"/>
      <c r="G19" s="139"/>
    </row>
    <row r="20" spans="1:7" ht="22.5" customHeight="1" x14ac:dyDescent="0.25">
      <c r="A20" s="203" t="s">
        <v>79</v>
      </c>
      <c r="B20" s="106">
        <v>6500.88</v>
      </c>
      <c r="C20" s="105"/>
      <c r="D20" s="105"/>
      <c r="E20" s="106">
        <v>5817</v>
      </c>
      <c r="F20" s="107">
        <v>89.48</v>
      </c>
      <c r="G20" s="139"/>
    </row>
    <row r="21" spans="1:7" ht="26.25" customHeight="1" x14ac:dyDescent="0.25">
      <c r="A21" s="202" t="s">
        <v>80</v>
      </c>
      <c r="B21" s="106">
        <v>1295</v>
      </c>
      <c r="C21" s="105"/>
      <c r="D21" s="105"/>
      <c r="E21" s="106">
        <v>10020</v>
      </c>
      <c r="F21" s="107">
        <v>773.75</v>
      </c>
      <c r="G21" s="139"/>
    </row>
    <row r="22" spans="1:7" ht="22.5" customHeight="1" x14ac:dyDescent="0.25">
      <c r="A22" s="203" t="s">
        <v>81</v>
      </c>
      <c r="B22" s="107">
        <v>150</v>
      </c>
      <c r="C22" s="105"/>
      <c r="D22" s="105"/>
      <c r="E22" s="106">
        <v>8170</v>
      </c>
      <c r="F22" s="106">
        <v>5446.67</v>
      </c>
      <c r="G22" s="139"/>
    </row>
    <row r="23" spans="1:7" ht="22.5" customHeight="1" x14ac:dyDescent="0.25">
      <c r="A23" s="203" t="s">
        <v>82</v>
      </c>
      <c r="B23" s="106">
        <v>1145</v>
      </c>
      <c r="C23" s="105"/>
      <c r="D23" s="105"/>
      <c r="E23" s="106">
        <v>1850</v>
      </c>
      <c r="F23" s="107">
        <v>161.57</v>
      </c>
      <c r="G23" s="139"/>
    </row>
    <row r="24" spans="1:7" ht="26.25" customHeight="1" x14ac:dyDescent="0.25">
      <c r="A24" s="201" t="s">
        <v>83</v>
      </c>
      <c r="B24" s="106">
        <v>88243.45</v>
      </c>
      <c r="C24" s="106">
        <v>109472.5</v>
      </c>
      <c r="D24" s="106">
        <v>109472.5</v>
      </c>
      <c r="E24" s="106">
        <v>110369.14</v>
      </c>
      <c r="F24" s="107">
        <v>125.07</v>
      </c>
      <c r="G24" s="138">
        <v>100.82</v>
      </c>
    </row>
    <row r="25" spans="1:7" ht="35.25" customHeight="1" x14ac:dyDescent="0.25">
      <c r="A25" s="202" t="s">
        <v>84</v>
      </c>
      <c r="B25" s="106">
        <v>88243.45</v>
      </c>
      <c r="C25" s="105"/>
      <c r="D25" s="105"/>
      <c r="E25" s="106">
        <v>110369.14</v>
      </c>
      <c r="F25" s="107">
        <v>125.07</v>
      </c>
      <c r="G25" s="139"/>
    </row>
    <row r="26" spans="1:7" ht="26.25" customHeight="1" x14ac:dyDescent="0.25">
      <c r="A26" s="203" t="s">
        <v>85</v>
      </c>
      <c r="B26" s="106">
        <v>88243.45</v>
      </c>
      <c r="C26" s="105"/>
      <c r="D26" s="105"/>
      <c r="E26" s="106">
        <v>93466.64</v>
      </c>
      <c r="F26" s="107">
        <v>105.92</v>
      </c>
      <c r="G26" s="139"/>
    </row>
    <row r="27" spans="1:7" ht="33.75" customHeight="1" x14ac:dyDescent="0.25">
      <c r="A27" s="203" t="s">
        <v>86</v>
      </c>
      <c r="B27" s="105"/>
      <c r="C27" s="105"/>
      <c r="D27" s="105"/>
      <c r="E27" s="106">
        <v>16902.5</v>
      </c>
      <c r="F27" s="105"/>
      <c r="G27" s="139"/>
    </row>
    <row r="28" spans="1:7" ht="22.5" customHeight="1" x14ac:dyDescent="0.25">
      <c r="A28" s="201" t="s">
        <v>87</v>
      </c>
      <c r="B28" s="106">
        <v>6110</v>
      </c>
      <c r="C28" s="106">
        <v>5770</v>
      </c>
      <c r="D28" s="106">
        <v>5770</v>
      </c>
      <c r="E28" s="106">
        <v>8190</v>
      </c>
      <c r="F28" s="107">
        <v>134.04</v>
      </c>
      <c r="G28" s="138">
        <v>141.94</v>
      </c>
    </row>
    <row r="29" spans="1:7" ht="22.5" customHeight="1" x14ac:dyDescent="0.25">
      <c r="A29" s="202" t="s">
        <v>88</v>
      </c>
      <c r="B29" s="106">
        <v>6110</v>
      </c>
      <c r="C29" s="105"/>
      <c r="D29" s="105"/>
      <c r="E29" s="106">
        <v>8190</v>
      </c>
      <c r="F29" s="107">
        <v>134.04</v>
      </c>
      <c r="G29" s="139"/>
    </row>
    <row r="30" spans="1:7" ht="22.5" customHeight="1" x14ac:dyDescent="0.25">
      <c r="A30" s="203" t="s">
        <v>89</v>
      </c>
      <c r="B30" s="106">
        <v>6110</v>
      </c>
      <c r="C30" s="105"/>
      <c r="D30" s="105"/>
      <c r="E30" s="106">
        <v>8190</v>
      </c>
      <c r="F30" s="107">
        <v>134.04</v>
      </c>
      <c r="G30" s="139"/>
    </row>
    <row r="31" spans="1:7" ht="26.25" customHeight="1" x14ac:dyDescent="0.25">
      <c r="A31" s="200" t="s">
        <v>90</v>
      </c>
      <c r="B31" s="104">
        <v>70.13</v>
      </c>
      <c r="C31" s="102"/>
      <c r="D31" s="102"/>
      <c r="E31" s="102"/>
      <c r="F31" s="102"/>
      <c r="G31" s="139"/>
    </row>
    <row r="32" spans="1:7" ht="26.25" customHeight="1" x14ac:dyDescent="0.25">
      <c r="A32" s="201" t="s">
        <v>91</v>
      </c>
      <c r="B32" s="107">
        <v>70.13</v>
      </c>
      <c r="C32" s="105"/>
      <c r="D32" s="105"/>
      <c r="E32" s="105"/>
      <c r="F32" s="105"/>
      <c r="G32" s="139"/>
    </row>
    <row r="33" spans="1:7" ht="26.25" customHeight="1" x14ac:dyDescent="0.25">
      <c r="A33" s="202" t="s">
        <v>92</v>
      </c>
      <c r="B33" s="107">
        <v>70.13</v>
      </c>
      <c r="C33" s="105"/>
      <c r="D33" s="105"/>
      <c r="E33" s="105"/>
      <c r="F33" s="105"/>
      <c r="G33" s="139"/>
    </row>
    <row r="34" spans="1:7" ht="22.5" customHeight="1" thickBot="1" x14ac:dyDescent="0.3">
      <c r="A34" s="205" t="s">
        <v>93</v>
      </c>
      <c r="B34" s="206">
        <v>70.13</v>
      </c>
      <c r="C34" s="207"/>
      <c r="D34" s="207"/>
      <c r="E34" s="207"/>
      <c r="F34" s="207"/>
      <c r="G34" s="141"/>
    </row>
    <row r="35" spans="1:7" ht="22.5" customHeight="1" thickBot="1" x14ac:dyDescent="0.3">
      <c r="A35" s="129" t="s">
        <v>94</v>
      </c>
      <c r="B35" s="130">
        <v>1517363.88</v>
      </c>
      <c r="C35" s="130">
        <v>1695856.57</v>
      </c>
      <c r="D35" s="130">
        <v>1695856.57</v>
      </c>
      <c r="E35" s="130">
        <v>1661168.21</v>
      </c>
      <c r="F35" s="131">
        <v>109.48</v>
      </c>
      <c r="G35" s="132">
        <v>97.95</v>
      </c>
    </row>
    <row r="36" spans="1:7" ht="22.5" customHeight="1" x14ac:dyDescent="0.25">
      <c r="A36" s="208" t="s">
        <v>95</v>
      </c>
      <c r="B36" s="209">
        <v>1560332.15</v>
      </c>
      <c r="C36" s="209">
        <v>1680333.23</v>
      </c>
      <c r="D36" s="209">
        <v>1680333.23</v>
      </c>
      <c r="E36" s="209">
        <v>1768267.76</v>
      </c>
      <c r="F36" s="210">
        <v>113.33</v>
      </c>
      <c r="G36" s="143">
        <v>105.23</v>
      </c>
    </row>
    <row r="37" spans="1:7" ht="22.5" customHeight="1" x14ac:dyDescent="0.25">
      <c r="A37" s="200" t="s">
        <v>96</v>
      </c>
      <c r="B37" s="103">
        <v>1397942.86</v>
      </c>
      <c r="C37" s="103">
        <v>1561139.6</v>
      </c>
      <c r="D37" s="103">
        <v>1561139.6</v>
      </c>
      <c r="E37" s="103">
        <v>1645821.04</v>
      </c>
      <c r="F37" s="104">
        <v>117.73</v>
      </c>
      <c r="G37" s="138">
        <v>105.42</v>
      </c>
    </row>
    <row r="38" spans="1:7" ht="22.5" customHeight="1" x14ac:dyDescent="0.25">
      <c r="A38" s="200" t="s">
        <v>97</v>
      </c>
      <c r="B38" s="103">
        <v>1162286.4099999999</v>
      </c>
      <c r="C38" s="102"/>
      <c r="D38" s="102"/>
      <c r="E38" s="103">
        <v>1373798.91</v>
      </c>
      <c r="F38" s="104">
        <v>118.2</v>
      </c>
      <c r="G38" s="139"/>
    </row>
    <row r="39" spans="1:7" ht="22.5" customHeight="1" x14ac:dyDescent="0.25">
      <c r="A39" s="204" t="s">
        <v>98</v>
      </c>
      <c r="B39" s="98">
        <v>1125556.01</v>
      </c>
      <c r="C39" s="99"/>
      <c r="D39" s="99"/>
      <c r="E39" s="98">
        <v>1309835</v>
      </c>
      <c r="F39" s="95">
        <v>116.37</v>
      </c>
      <c r="G39" s="139"/>
    </row>
    <row r="40" spans="1:7" ht="22.5" customHeight="1" x14ac:dyDescent="0.25">
      <c r="A40" s="204" t="s">
        <v>99</v>
      </c>
      <c r="B40" s="98">
        <v>36730.400000000001</v>
      </c>
      <c r="C40" s="99"/>
      <c r="D40" s="99"/>
      <c r="E40" s="98">
        <v>63963.91</v>
      </c>
      <c r="F40" s="95">
        <v>174.14</v>
      </c>
      <c r="G40" s="139"/>
    </row>
    <row r="41" spans="1:7" ht="22.5" customHeight="1" x14ac:dyDescent="0.25">
      <c r="A41" s="200" t="s">
        <v>100</v>
      </c>
      <c r="B41" s="103">
        <v>43837.45</v>
      </c>
      <c r="C41" s="102"/>
      <c r="D41" s="102"/>
      <c r="E41" s="103">
        <v>46607.48</v>
      </c>
      <c r="F41" s="104">
        <v>106.32</v>
      </c>
      <c r="G41" s="139"/>
    </row>
    <row r="42" spans="1:7" s="124" customFormat="1" ht="22.5" customHeight="1" x14ac:dyDescent="0.25">
      <c r="A42" s="204" t="s">
        <v>101</v>
      </c>
      <c r="B42" s="98">
        <v>43837.45</v>
      </c>
      <c r="C42" s="99"/>
      <c r="D42" s="99"/>
      <c r="E42" s="98">
        <v>46607.48</v>
      </c>
      <c r="F42" s="95">
        <v>106.32</v>
      </c>
      <c r="G42" s="139"/>
    </row>
    <row r="43" spans="1:7" ht="22.5" customHeight="1" x14ac:dyDescent="0.25">
      <c r="A43" s="200" t="s">
        <v>102</v>
      </c>
      <c r="B43" s="103">
        <v>191819</v>
      </c>
      <c r="C43" s="102"/>
      <c r="D43" s="102"/>
      <c r="E43" s="103">
        <v>225414.65</v>
      </c>
      <c r="F43" s="104">
        <v>117.51</v>
      </c>
      <c r="G43" s="139"/>
    </row>
    <row r="44" spans="1:7" s="124" customFormat="1" ht="26.25" customHeight="1" x14ac:dyDescent="0.25">
      <c r="A44" s="204" t="s">
        <v>103</v>
      </c>
      <c r="B44" s="98">
        <v>191819</v>
      </c>
      <c r="C44" s="99"/>
      <c r="D44" s="99"/>
      <c r="E44" s="98">
        <v>225414.65</v>
      </c>
      <c r="F44" s="95">
        <v>117.51</v>
      </c>
      <c r="G44" s="139"/>
    </row>
    <row r="45" spans="1:7" ht="22.5" customHeight="1" x14ac:dyDescent="0.25">
      <c r="A45" s="200" t="s">
        <v>104</v>
      </c>
      <c r="B45" s="103">
        <v>161234.71</v>
      </c>
      <c r="C45" s="103">
        <v>118043.7</v>
      </c>
      <c r="D45" s="103">
        <v>118043.7</v>
      </c>
      <c r="E45" s="103">
        <v>121299.9</v>
      </c>
      <c r="F45" s="104">
        <v>75.23</v>
      </c>
      <c r="G45" s="138">
        <v>102.76</v>
      </c>
    </row>
    <row r="46" spans="1:7" ht="22.5" customHeight="1" x14ac:dyDescent="0.25">
      <c r="A46" s="200" t="s">
        <v>105</v>
      </c>
      <c r="B46" s="103">
        <v>37565.769999999997</v>
      </c>
      <c r="C46" s="102"/>
      <c r="D46" s="102"/>
      <c r="E46" s="103">
        <v>34582.019999999997</v>
      </c>
      <c r="F46" s="104">
        <v>92.06</v>
      </c>
      <c r="G46" s="139"/>
    </row>
    <row r="47" spans="1:7" s="124" customFormat="1" ht="22.5" customHeight="1" x14ac:dyDescent="0.25">
      <c r="A47" s="204" t="s">
        <v>106</v>
      </c>
      <c r="B47" s="98">
        <v>10192.59</v>
      </c>
      <c r="C47" s="99"/>
      <c r="D47" s="99"/>
      <c r="E47" s="98">
        <v>12360.98</v>
      </c>
      <c r="F47" s="95">
        <v>121.27</v>
      </c>
      <c r="G47" s="139"/>
    </row>
    <row r="48" spans="1:7" s="124" customFormat="1" ht="26.25" customHeight="1" x14ac:dyDescent="0.25">
      <c r="A48" s="204" t="s">
        <v>107</v>
      </c>
      <c r="B48" s="98">
        <v>21434.68</v>
      </c>
      <c r="C48" s="99"/>
      <c r="D48" s="99"/>
      <c r="E48" s="98">
        <v>21370.29</v>
      </c>
      <c r="F48" s="95">
        <v>99.7</v>
      </c>
      <c r="G48" s="139"/>
    </row>
    <row r="49" spans="1:7" s="124" customFormat="1" ht="26.25" customHeight="1" x14ac:dyDescent="0.25">
      <c r="A49" s="204" t="s">
        <v>108</v>
      </c>
      <c r="B49" s="98">
        <v>5938.5</v>
      </c>
      <c r="C49" s="99"/>
      <c r="D49" s="99"/>
      <c r="E49" s="95">
        <v>850.75</v>
      </c>
      <c r="F49" s="95">
        <v>14.33</v>
      </c>
      <c r="G49" s="139"/>
    </row>
    <row r="50" spans="1:7" ht="22.5" customHeight="1" x14ac:dyDescent="0.25">
      <c r="A50" s="200" t="s">
        <v>109</v>
      </c>
      <c r="B50" s="103">
        <v>35666.410000000003</v>
      </c>
      <c r="C50" s="102"/>
      <c r="D50" s="102"/>
      <c r="E50" s="103">
        <v>43877.23</v>
      </c>
      <c r="F50" s="104">
        <v>123.02</v>
      </c>
      <c r="G50" s="139"/>
    </row>
    <row r="51" spans="1:7" s="124" customFormat="1" ht="26.25" customHeight="1" x14ac:dyDescent="0.25">
      <c r="A51" s="204" t="s">
        <v>110</v>
      </c>
      <c r="B51" s="98">
        <v>8691.42</v>
      </c>
      <c r="C51" s="99"/>
      <c r="D51" s="99"/>
      <c r="E51" s="98">
        <v>12826.61</v>
      </c>
      <c r="F51" s="95">
        <v>147.58000000000001</v>
      </c>
      <c r="G51" s="139"/>
    </row>
    <row r="52" spans="1:7" s="124" customFormat="1" ht="22.5" customHeight="1" x14ac:dyDescent="0.25">
      <c r="A52" s="204" t="s">
        <v>111</v>
      </c>
      <c r="B52" s="98">
        <v>3727.04</v>
      </c>
      <c r="C52" s="99"/>
      <c r="D52" s="99"/>
      <c r="E52" s="98">
        <v>4834.87</v>
      </c>
      <c r="F52" s="95">
        <v>129.72</v>
      </c>
      <c r="G52" s="139"/>
    </row>
    <row r="53" spans="1:7" s="124" customFormat="1" ht="22.5" customHeight="1" x14ac:dyDescent="0.25">
      <c r="A53" s="204" t="s">
        <v>112</v>
      </c>
      <c r="B53" s="98">
        <v>18840</v>
      </c>
      <c r="C53" s="99"/>
      <c r="D53" s="99"/>
      <c r="E53" s="98">
        <v>20015.75</v>
      </c>
      <c r="F53" s="95">
        <v>106.24</v>
      </c>
      <c r="G53" s="139"/>
    </row>
    <row r="54" spans="1:7" s="124" customFormat="1" ht="26.25" customHeight="1" x14ac:dyDescent="0.25">
      <c r="A54" s="204" t="s">
        <v>113</v>
      </c>
      <c r="B54" s="98">
        <v>2561.81</v>
      </c>
      <c r="C54" s="99"/>
      <c r="D54" s="99"/>
      <c r="E54" s="98">
        <v>3693.01</v>
      </c>
      <c r="F54" s="95">
        <v>144.16</v>
      </c>
      <c r="G54" s="139"/>
    </row>
    <row r="55" spans="1:7" s="124" customFormat="1" ht="22.5" customHeight="1" x14ac:dyDescent="0.25">
      <c r="A55" s="204" t="s">
        <v>114</v>
      </c>
      <c r="B55" s="98">
        <v>1442.21</v>
      </c>
      <c r="C55" s="99"/>
      <c r="D55" s="99"/>
      <c r="E55" s="98">
        <v>2109.2800000000002</v>
      </c>
      <c r="F55" s="95">
        <v>146.25</v>
      </c>
      <c r="G55" s="139"/>
    </row>
    <row r="56" spans="1:7" s="124" customFormat="1" ht="26.25" customHeight="1" x14ac:dyDescent="0.25">
      <c r="A56" s="204" t="s">
        <v>115</v>
      </c>
      <c r="B56" s="95">
        <v>403.93</v>
      </c>
      <c r="C56" s="99"/>
      <c r="D56" s="99"/>
      <c r="E56" s="95">
        <v>397.71</v>
      </c>
      <c r="F56" s="95">
        <v>98.46</v>
      </c>
      <c r="G56" s="139"/>
    </row>
    <row r="57" spans="1:7" ht="22.5" customHeight="1" x14ac:dyDescent="0.25">
      <c r="A57" s="200" t="s">
        <v>116</v>
      </c>
      <c r="B57" s="103">
        <v>27190.27</v>
      </c>
      <c r="C57" s="102"/>
      <c r="D57" s="102"/>
      <c r="E57" s="103">
        <v>35568.589999999997</v>
      </c>
      <c r="F57" s="104">
        <v>130.81</v>
      </c>
      <c r="G57" s="139"/>
    </row>
    <row r="58" spans="1:7" s="124" customFormat="1" ht="26.25" customHeight="1" x14ac:dyDescent="0.25">
      <c r="A58" s="204" t="s">
        <v>117</v>
      </c>
      <c r="B58" s="98">
        <v>1826.63</v>
      </c>
      <c r="C58" s="99"/>
      <c r="D58" s="99"/>
      <c r="E58" s="98">
        <v>1314.69</v>
      </c>
      <c r="F58" s="95">
        <v>71.97</v>
      </c>
      <c r="G58" s="139"/>
    </row>
    <row r="59" spans="1:7" s="124" customFormat="1" ht="26.25" customHeight="1" x14ac:dyDescent="0.25">
      <c r="A59" s="204" t="s">
        <v>118</v>
      </c>
      <c r="B59" s="98">
        <v>2430.25</v>
      </c>
      <c r="C59" s="99"/>
      <c r="D59" s="99"/>
      <c r="E59" s="98">
        <v>5182.88</v>
      </c>
      <c r="F59" s="95">
        <v>213.27</v>
      </c>
      <c r="G59" s="139"/>
    </row>
    <row r="60" spans="1:7" s="124" customFormat="1" ht="27" customHeight="1" x14ac:dyDescent="0.25">
      <c r="A60" s="204" t="s">
        <v>119</v>
      </c>
      <c r="B60" s="95">
        <v>187.62</v>
      </c>
      <c r="C60" s="99"/>
      <c r="D60" s="99"/>
      <c r="E60" s="95">
        <v>209.48</v>
      </c>
      <c r="F60" s="95">
        <v>111.65</v>
      </c>
      <c r="G60" s="139"/>
    </row>
    <row r="61" spans="1:7" s="124" customFormat="1" ht="22.5" customHeight="1" x14ac:dyDescent="0.25">
      <c r="A61" s="204" t="s">
        <v>120</v>
      </c>
      <c r="B61" s="98">
        <v>10944.53</v>
      </c>
      <c r="C61" s="99"/>
      <c r="D61" s="99"/>
      <c r="E61" s="98">
        <v>10834.46</v>
      </c>
      <c r="F61" s="95">
        <v>98.99</v>
      </c>
      <c r="G61" s="139"/>
    </row>
    <row r="62" spans="1:7" s="124" customFormat="1" ht="22.5" customHeight="1" x14ac:dyDescent="0.25">
      <c r="A62" s="204" t="s">
        <v>121</v>
      </c>
      <c r="B62" s="98">
        <v>1061.7</v>
      </c>
      <c r="C62" s="99"/>
      <c r="D62" s="99"/>
      <c r="E62" s="98">
        <v>1050</v>
      </c>
      <c r="F62" s="95">
        <v>98.9</v>
      </c>
      <c r="G62" s="139"/>
    </row>
    <row r="63" spans="1:7" s="124" customFormat="1" ht="26.25" customHeight="1" x14ac:dyDescent="0.25">
      <c r="A63" s="204" t="s">
        <v>122</v>
      </c>
      <c r="B63" s="98">
        <v>4575.41</v>
      </c>
      <c r="C63" s="99"/>
      <c r="D63" s="99"/>
      <c r="E63" s="98">
        <v>2240</v>
      </c>
      <c r="F63" s="95">
        <v>48.96</v>
      </c>
      <c r="G63" s="139"/>
    </row>
    <row r="64" spans="1:7" s="124" customFormat="1" ht="22.5" customHeight="1" x14ac:dyDescent="0.25">
      <c r="A64" s="204" t="s">
        <v>123</v>
      </c>
      <c r="B64" s="98">
        <v>1448.44</v>
      </c>
      <c r="C64" s="99"/>
      <c r="D64" s="99"/>
      <c r="E64" s="98">
        <v>5591.06</v>
      </c>
      <c r="F64" s="95">
        <v>386.01</v>
      </c>
      <c r="G64" s="139"/>
    </row>
    <row r="65" spans="1:7" s="124" customFormat="1" ht="22.5" customHeight="1" x14ac:dyDescent="0.25">
      <c r="A65" s="204" t="s">
        <v>124</v>
      </c>
      <c r="B65" s="98">
        <v>2545.5</v>
      </c>
      <c r="C65" s="99"/>
      <c r="D65" s="99"/>
      <c r="E65" s="98">
        <v>2995.48</v>
      </c>
      <c r="F65" s="95">
        <v>117.68</v>
      </c>
      <c r="G65" s="139"/>
    </row>
    <row r="66" spans="1:7" s="124" customFormat="1" ht="22.5" customHeight="1" x14ac:dyDescent="0.25">
      <c r="A66" s="204" t="s">
        <v>125</v>
      </c>
      <c r="B66" s="98">
        <v>2170.19</v>
      </c>
      <c r="C66" s="99"/>
      <c r="D66" s="99"/>
      <c r="E66" s="98">
        <v>6150.54</v>
      </c>
      <c r="F66" s="95">
        <v>283.41000000000003</v>
      </c>
      <c r="G66" s="139"/>
    </row>
    <row r="67" spans="1:7" ht="26.25" customHeight="1" x14ac:dyDescent="0.25">
      <c r="A67" s="200" t="s">
        <v>126</v>
      </c>
      <c r="B67" s="103">
        <v>58314</v>
      </c>
      <c r="C67" s="102"/>
      <c r="D67" s="102"/>
      <c r="E67" s="102"/>
      <c r="F67" s="102"/>
      <c r="G67" s="139"/>
    </row>
    <row r="68" spans="1:7" s="124" customFormat="1" ht="26.25" customHeight="1" x14ac:dyDescent="0.25">
      <c r="A68" s="204" t="s">
        <v>127</v>
      </c>
      <c r="B68" s="98">
        <v>58314</v>
      </c>
      <c r="C68" s="99"/>
      <c r="D68" s="99"/>
      <c r="E68" s="99"/>
      <c r="F68" s="99"/>
      <c r="G68" s="139"/>
    </row>
    <row r="69" spans="1:7" ht="27" customHeight="1" x14ac:dyDescent="0.25">
      <c r="A69" s="200" t="s">
        <v>128</v>
      </c>
      <c r="B69" s="103">
        <v>2498.2600000000002</v>
      </c>
      <c r="C69" s="102"/>
      <c r="D69" s="102"/>
      <c r="E69" s="103">
        <v>7272.06</v>
      </c>
      <c r="F69" s="104">
        <v>291.08</v>
      </c>
      <c r="G69" s="139"/>
    </row>
    <row r="70" spans="1:7" s="124" customFormat="1" ht="22.5" customHeight="1" x14ac:dyDescent="0.25">
      <c r="A70" s="204" t="s">
        <v>129</v>
      </c>
      <c r="B70" s="98">
        <v>1312</v>
      </c>
      <c r="C70" s="99"/>
      <c r="D70" s="99"/>
      <c r="E70" s="99"/>
      <c r="F70" s="99"/>
      <c r="G70" s="139"/>
    </row>
    <row r="71" spans="1:7" s="124" customFormat="1" ht="22.5" customHeight="1" x14ac:dyDescent="0.25">
      <c r="A71" s="204" t="s">
        <v>130</v>
      </c>
      <c r="B71" s="95">
        <v>303.12</v>
      </c>
      <c r="C71" s="99"/>
      <c r="D71" s="99"/>
      <c r="E71" s="98">
        <v>4851.6099999999997</v>
      </c>
      <c r="F71" s="98">
        <v>1600.56</v>
      </c>
      <c r="G71" s="139"/>
    </row>
    <row r="72" spans="1:7" s="124" customFormat="1" ht="22.5" customHeight="1" x14ac:dyDescent="0.25">
      <c r="A72" s="204" t="s">
        <v>131</v>
      </c>
      <c r="B72" s="95">
        <v>205</v>
      </c>
      <c r="C72" s="99"/>
      <c r="D72" s="99"/>
      <c r="E72" s="95">
        <v>210</v>
      </c>
      <c r="F72" s="95">
        <v>102.44</v>
      </c>
      <c r="G72" s="139"/>
    </row>
    <row r="73" spans="1:7" s="124" customFormat="1" ht="22.5" customHeight="1" x14ac:dyDescent="0.25">
      <c r="A73" s="204" t="s">
        <v>132</v>
      </c>
      <c r="B73" s="95">
        <v>344.83</v>
      </c>
      <c r="C73" s="99"/>
      <c r="D73" s="99"/>
      <c r="E73" s="99"/>
      <c r="F73" s="99"/>
      <c r="G73" s="139"/>
    </row>
    <row r="74" spans="1:7" s="124" customFormat="1" ht="26.25" customHeight="1" x14ac:dyDescent="0.25">
      <c r="A74" s="204" t="s">
        <v>133</v>
      </c>
      <c r="B74" s="95">
        <v>333.31</v>
      </c>
      <c r="C74" s="99"/>
      <c r="D74" s="99"/>
      <c r="E74" s="98">
        <v>2210.4499999999998</v>
      </c>
      <c r="F74" s="95">
        <v>663.18</v>
      </c>
      <c r="G74" s="139"/>
    </row>
    <row r="75" spans="1:7" ht="22.5" customHeight="1" x14ac:dyDescent="0.25">
      <c r="A75" s="200" t="s">
        <v>134</v>
      </c>
      <c r="B75" s="104">
        <v>159.28</v>
      </c>
      <c r="C75" s="104">
        <v>150.93</v>
      </c>
      <c r="D75" s="104">
        <v>150.93</v>
      </c>
      <c r="E75" s="104">
        <v>130.62</v>
      </c>
      <c r="F75" s="104">
        <v>82.01</v>
      </c>
      <c r="G75" s="138">
        <v>86.54</v>
      </c>
    </row>
    <row r="76" spans="1:7" ht="22.5" customHeight="1" x14ac:dyDescent="0.25">
      <c r="A76" s="200" t="s">
        <v>135</v>
      </c>
      <c r="B76" s="104">
        <v>159.28</v>
      </c>
      <c r="C76" s="102"/>
      <c r="D76" s="102"/>
      <c r="E76" s="104">
        <v>130.62</v>
      </c>
      <c r="F76" s="104">
        <v>82.01</v>
      </c>
      <c r="G76" s="139"/>
    </row>
    <row r="77" spans="1:7" s="124" customFormat="1" ht="26.25" customHeight="1" x14ac:dyDescent="0.25">
      <c r="A77" s="204" t="s">
        <v>136</v>
      </c>
      <c r="B77" s="95">
        <v>153.72999999999999</v>
      </c>
      <c r="C77" s="99"/>
      <c r="D77" s="99"/>
      <c r="E77" s="95">
        <v>126.44</v>
      </c>
      <c r="F77" s="95">
        <v>82.25</v>
      </c>
      <c r="G77" s="139"/>
    </row>
    <row r="78" spans="1:7" s="124" customFormat="1" ht="22.5" customHeight="1" x14ac:dyDescent="0.25">
      <c r="A78" s="204" t="s">
        <v>137</v>
      </c>
      <c r="B78" s="95">
        <v>5.55</v>
      </c>
      <c r="C78" s="99"/>
      <c r="D78" s="99"/>
      <c r="E78" s="95">
        <v>4.18</v>
      </c>
      <c r="F78" s="95">
        <v>75.319999999999993</v>
      </c>
      <c r="G78" s="139"/>
    </row>
    <row r="79" spans="1:7" ht="39" customHeight="1" x14ac:dyDescent="0.25">
      <c r="A79" s="200" t="s">
        <v>138</v>
      </c>
      <c r="B79" s="104">
        <v>27.8</v>
      </c>
      <c r="C79" s="104">
        <v>27</v>
      </c>
      <c r="D79" s="104">
        <v>27</v>
      </c>
      <c r="E79" s="104">
        <v>44.2</v>
      </c>
      <c r="F79" s="104">
        <v>158.99</v>
      </c>
      <c r="G79" s="138">
        <v>163.69999999999999</v>
      </c>
    </row>
    <row r="80" spans="1:7" ht="26.25" customHeight="1" x14ac:dyDescent="0.25">
      <c r="A80" s="200" t="s">
        <v>139</v>
      </c>
      <c r="B80" s="104">
        <v>27.8</v>
      </c>
      <c r="C80" s="102"/>
      <c r="D80" s="102"/>
      <c r="E80" s="104">
        <v>44.2</v>
      </c>
      <c r="F80" s="104">
        <v>158.99</v>
      </c>
      <c r="G80" s="139"/>
    </row>
    <row r="81" spans="1:7" s="124" customFormat="1" ht="26.25" customHeight="1" x14ac:dyDescent="0.25">
      <c r="A81" s="204" t="s">
        <v>140</v>
      </c>
      <c r="B81" s="95">
        <v>27.8</v>
      </c>
      <c r="C81" s="99"/>
      <c r="D81" s="99"/>
      <c r="E81" s="95">
        <v>44.2</v>
      </c>
      <c r="F81" s="95">
        <v>158.99</v>
      </c>
      <c r="G81" s="139"/>
    </row>
    <row r="82" spans="1:7" ht="26.25" customHeight="1" x14ac:dyDescent="0.25">
      <c r="A82" s="200" t="s">
        <v>141</v>
      </c>
      <c r="B82" s="104">
        <v>967.5</v>
      </c>
      <c r="C82" s="104">
        <v>972</v>
      </c>
      <c r="D82" s="104">
        <v>972</v>
      </c>
      <c r="E82" s="104">
        <v>972</v>
      </c>
      <c r="F82" s="104">
        <v>100.47</v>
      </c>
      <c r="G82" s="138">
        <v>100</v>
      </c>
    </row>
    <row r="83" spans="1:7" ht="22.5" customHeight="1" x14ac:dyDescent="0.25">
      <c r="A83" s="200" t="s">
        <v>142</v>
      </c>
      <c r="B83" s="104">
        <v>967.5</v>
      </c>
      <c r="C83" s="102"/>
      <c r="D83" s="102"/>
      <c r="E83" s="104">
        <v>972</v>
      </c>
      <c r="F83" s="104">
        <v>100.47</v>
      </c>
      <c r="G83" s="139"/>
    </row>
    <row r="84" spans="1:7" s="124" customFormat="1" ht="22.5" customHeight="1" x14ac:dyDescent="0.25">
      <c r="A84" s="204" t="s">
        <v>143</v>
      </c>
      <c r="B84" s="95">
        <v>967.5</v>
      </c>
      <c r="C84" s="99"/>
      <c r="D84" s="99"/>
      <c r="E84" s="95">
        <v>972</v>
      </c>
      <c r="F84" s="95">
        <v>100.47</v>
      </c>
      <c r="G84" s="139"/>
    </row>
    <row r="85" spans="1:7" ht="26.25" customHeight="1" x14ac:dyDescent="0.25">
      <c r="A85" s="200" t="s">
        <v>144</v>
      </c>
      <c r="B85" s="103">
        <v>6772.43</v>
      </c>
      <c r="C85" s="103">
        <v>24259.759999999998</v>
      </c>
      <c r="D85" s="103">
        <v>24259.759999999998</v>
      </c>
      <c r="E85" s="103">
        <v>24429.65</v>
      </c>
      <c r="F85" s="104">
        <v>360.72</v>
      </c>
      <c r="G85" s="138">
        <v>100.7</v>
      </c>
    </row>
    <row r="86" spans="1:7" ht="26.25" customHeight="1" x14ac:dyDescent="0.25">
      <c r="A86" s="200" t="s">
        <v>145</v>
      </c>
      <c r="B86" s="103">
        <v>6772.43</v>
      </c>
      <c r="C86" s="103">
        <v>24259.759999999998</v>
      </c>
      <c r="D86" s="103">
        <v>24259.759999999998</v>
      </c>
      <c r="E86" s="103">
        <v>24429.65</v>
      </c>
      <c r="F86" s="104">
        <v>360.72</v>
      </c>
      <c r="G86" s="138">
        <v>100.7</v>
      </c>
    </row>
    <row r="87" spans="1:7" ht="22.5" customHeight="1" x14ac:dyDescent="0.25">
      <c r="A87" s="200" t="s">
        <v>146</v>
      </c>
      <c r="B87" s="103">
        <v>5640.11</v>
      </c>
      <c r="C87" s="102"/>
      <c r="D87" s="102"/>
      <c r="E87" s="103">
        <v>23450.2</v>
      </c>
      <c r="F87" s="104">
        <v>415.78</v>
      </c>
      <c r="G87" s="139"/>
    </row>
    <row r="88" spans="1:7" s="124" customFormat="1" ht="22.5" customHeight="1" x14ac:dyDescent="0.25">
      <c r="A88" s="204" t="s">
        <v>147</v>
      </c>
      <c r="B88" s="98">
        <v>3075.12</v>
      </c>
      <c r="C88" s="99"/>
      <c r="D88" s="99"/>
      <c r="E88" s="98">
        <v>17252.5</v>
      </c>
      <c r="F88" s="95">
        <v>561.04</v>
      </c>
      <c r="G88" s="139"/>
    </row>
    <row r="89" spans="1:7" s="124" customFormat="1" ht="26.25" customHeight="1" x14ac:dyDescent="0.25">
      <c r="A89" s="204" t="s">
        <v>148</v>
      </c>
      <c r="B89" s="98">
        <v>1770</v>
      </c>
      <c r="C89" s="99"/>
      <c r="D89" s="99"/>
      <c r="E89" s="98">
        <v>4250</v>
      </c>
      <c r="F89" s="95">
        <v>240.11</v>
      </c>
      <c r="G89" s="139"/>
    </row>
    <row r="90" spans="1:7" s="124" customFormat="1" ht="26.25" customHeight="1" x14ac:dyDescent="0.25">
      <c r="A90" s="204" t="s">
        <v>149</v>
      </c>
      <c r="B90" s="95">
        <v>794.99</v>
      </c>
      <c r="C90" s="99"/>
      <c r="D90" s="99"/>
      <c r="E90" s="98">
        <v>1947.7</v>
      </c>
      <c r="F90" s="95">
        <v>245</v>
      </c>
      <c r="G90" s="139"/>
    </row>
    <row r="91" spans="1:7" ht="26.25" customHeight="1" x14ac:dyDescent="0.25">
      <c r="A91" s="200" t="s">
        <v>150</v>
      </c>
      <c r="B91" s="104">
        <v>838.65</v>
      </c>
      <c r="C91" s="102"/>
      <c r="D91" s="102"/>
      <c r="E91" s="104">
        <v>979.45</v>
      </c>
      <c r="F91" s="104">
        <v>116.79</v>
      </c>
      <c r="G91" s="139"/>
    </row>
    <row r="92" spans="1:7" s="124" customFormat="1" ht="22.5" customHeight="1" x14ac:dyDescent="0.25">
      <c r="A92" s="204" t="s">
        <v>151</v>
      </c>
      <c r="B92" s="95">
        <v>838.65</v>
      </c>
      <c r="C92" s="99"/>
      <c r="D92" s="99"/>
      <c r="E92" s="95">
        <v>979.45</v>
      </c>
      <c r="F92" s="95">
        <v>116.79</v>
      </c>
      <c r="G92" s="139"/>
    </row>
    <row r="93" spans="1:7" ht="26.25" customHeight="1" x14ac:dyDescent="0.25">
      <c r="A93" s="200" t="s">
        <v>152</v>
      </c>
      <c r="B93" s="104">
        <v>293.67</v>
      </c>
      <c r="C93" s="102"/>
      <c r="D93" s="102"/>
      <c r="E93" s="102"/>
      <c r="F93" s="102"/>
      <c r="G93" s="139"/>
    </row>
    <row r="94" spans="1:7" s="124" customFormat="1" ht="26.25" customHeight="1" thickBot="1" x14ac:dyDescent="0.3">
      <c r="A94" s="211" t="s">
        <v>153</v>
      </c>
      <c r="B94" s="125">
        <v>293.67</v>
      </c>
      <c r="C94" s="126"/>
      <c r="D94" s="126"/>
      <c r="E94" s="126"/>
      <c r="F94" s="126"/>
      <c r="G94" s="141"/>
    </row>
    <row r="95" spans="1:7" ht="22.5" customHeight="1" thickBot="1" x14ac:dyDescent="0.3">
      <c r="A95" s="129" t="s">
        <v>154</v>
      </c>
      <c r="B95" s="130">
        <v>1567104.58</v>
      </c>
      <c r="C95" s="130">
        <v>1704592.99</v>
      </c>
      <c r="D95" s="130">
        <v>1704592.99</v>
      </c>
      <c r="E95" s="130">
        <v>1792697.41</v>
      </c>
      <c r="F95" s="131">
        <v>114.4</v>
      </c>
      <c r="G95" s="132">
        <v>105.17</v>
      </c>
    </row>
  </sheetData>
  <mergeCells count="1">
    <mergeCell ref="A1:G1"/>
  </mergeCells>
  <pageMargins left="0.7" right="0.7" top="0.75" bottom="0.75" header="0.3" footer="0.3"/>
  <pageSetup paperSize="9" scale="7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13" workbookViewId="0">
      <selection activeCell="A41" sqref="A41"/>
    </sheetView>
  </sheetViews>
  <sheetFormatPr defaultColWidth="41.140625" defaultRowHeight="15" x14ac:dyDescent="0.25"/>
  <cols>
    <col min="2" max="2" width="22.140625" customWidth="1"/>
    <col min="3" max="3" width="19.140625" customWidth="1"/>
    <col min="4" max="4" width="17.5703125" customWidth="1"/>
    <col min="5" max="5" width="16.7109375" customWidth="1"/>
    <col min="6" max="6" width="13.5703125" customWidth="1"/>
    <col min="7" max="7" width="14.85546875" customWidth="1"/>
  </cols>
  <sheetData>
    <row r="1" spans="1:7" ht="54.75" customHeight="1" thickBot="1" x14ac:dyDescent="0.3">
      <c r="A1" s="273" t="s">
        <v>211</v>
      </c>
      <c r="B1" s="274"/>
      <c r="C1" s="274"/>
      <c r="D1" s="274"/>
      <c r="E1" s="274"/>
      <c r="F1" s="274"/>
      <c r="G1" s="275"/>
    </row>
    <row r="2" spans="1:7" ht="39.75" customHeight="1" thickBot="1" x14ac:dyDescent="0.3">
      <c r="A2" s="133" t="s">
        <v>55</v>
      </c>
      <c r="B2" s="110" t="s">
        <v>56</v>
      </c>
      <c r="C2" s="110" t="s">
        <v>57</v>
      </c>
      <c r="D2" s="110" t="s">
        <v>58</v>
      </c>
      <c r="E2" s="110" t="s">
        <v>59</v>
      </c>
      <c r="F2" s="110" t="s">
        <v>60</v>
      </c>
      <c r="G2" s="134" t="s">
        <v>61</v>
      </c>
    </row>
    <row r="3" spans="1:7" ht="19.5" customHeight="1" x14ac:dyDescent="0.25">
      <c r="A3" s="135" t="s">
        <v>62</v>
      </c>
      <c r="B3" s="101"/>
      <c r="C3" s="101"/>
      <c r="D3" s="101"/>
      <c r="E3" s="101"/>
      <c r="F3" s="101"/>
      <c r="G3" s="136"/>
    </row>
    <row r="4" spans="1:7" ht="17.25" customHeight="1" x14ac:dyDescent="0.25">
      <c r="A4" s="137" t="s">
        <v>155</v>
      </c>
      <c r="B4" s="98">
        <v>6111.4</v>
      </c>
      <c r="C4" s="98">
        <v>5070</v>
      </c>
      <c r="D4" s="98">
        <v>5070</v>
      </c>
      <c r="E4" s="98">
        <v>6565.79</v>
      </c>
      <c r="F4" s="95">
        <v>107.44</v>
      </c>
      <c r="G4" s="138">
        <v>129.5</v>
      </c>
    </row>
    <row r="5" spans="1:7" ht="17.25" customHeight="1" x14ac:dyDescent="0.25">
      <c r="A5" s="137" t="s">
        <v>156</v>
      </c>
      <c r="B5" s="98">
        <v>6111.4</v>
      </c>
      <c r="C5" s="98">
        <v>5070</v>
      </c>
      <c r="D5" s="98">
        <v>5070</v>
      </c>
      <c r="E5" s="98">
        <v>6565.79</v>
      </c>
      <c r="F5" s="95">
        <v>107.44</v>
      </c>
      <c r="G5" s="138">
        <v>129.5</v>
      </c>
    </row>
    <row r="6" spans="1:7" ht="17.25" customHeight="1" x14ac:dyDescent="0.25">
      <c r="A6" s="137" t="s">
        <v>157</v>
      </c>
      <c r="B6" s="98">
        <v>12857.4</v>
      </c>
      <c r="C6" s="98">
        <v>11824</v>
      </c>
      <c r="D6" s="98">
        <v>11824</v>
      </c>
      <c r="E6" s="98">
        <v>14013.05</v>
      </c>
      <c r="F6" s="95">
        <v>108.99</v>
      </c>
      <c r="G6" s="138">
        <v>118.51</v>
      </c>
    </row>
    <row r="7" spans="1:7" ht="26.25" customHeight="1" x14ac:dyDescent="0.25">
      <c r="A7" s="137" t="s">
        <v>158</v>
      </c>
      <c r="B7" s="98">
        <v>12857.4</v>
      </c>
      <c r="C7" s="98">
        <v>11824</v>
      </c>
      <c r="D7" s="98">
        <v>11824</v>
      </c>
      <c r="E7" s="98">
        <v>14013.05</v>
      </c>
      <c r="F7" s="95">
        <v>108.99</v>
      </c>
      <c r="G7" s="138">
        <v>118.51</v>
      </c>
    </row>
    <row r="8" spans="1:7" ht="17.25" customHeight="1" x14ac:dyDescent="0.25">
      <c r="A8" s="137" t="s">
        <v>159</v>
      </c>
      <c r="B8" s="98">
        <v>83444.05</v>
      </c>
      <c r="C8" s="98">
        <v>106311.56</v>
      </c>
      <c r="D8" s="98">
        <v>106311.56</v>
      </c>
      <c r="E8" s="98">
        <v>103803.35</v>
      </c>
      <c r="F8" s="95">
        <v>124.4</v>
      </c>
      <c r="G8" s="138">
        <v>97.64</v>
      </c>
    </row>
    <row r="9" spans="1:7" ht="26.25" customHeight="1" x14ac:dyDescent="0.25">
      <c r="A9" s="137" t="s">
        <v>160</v>
      </c>
      <c r="B9" s="98">
        <v>1312</v>
      </c>
      <c r="C9" s="98">
        <v>1909.06</v>
      </c>
      <c r="D9" s="98">
        <v>1909.06</v>
      </c>
      <c r="E9" s="99"/>
      <c r="F9" s="99"/>
      <c r="G9" s="139"/>
    </row>
    <row r="10" spans="1:7" ht="17.25" customHeight="1" x14ac:dyDescent="0.25">
      <c r="A10" s="137" t="s">
        <v>161</v>
      </c>
      <c r="B10" s="98">
        <v>82132.05</v>
      </c>
      <c r="C10" s="98">
        <v>104402.5</v>
      </c>
      <c r="D10" s="98">
        <v>104402.5</v>
      </c>
      <c r="E10" s="98">
        <v>103803.35</v>
      </c>
      <c r="F10" s="95">
        <v>126.39</v>
      </c>
      <c r="G10" s="138">
        <v>99.43</v>
      </c>
    </row>
    <row r="11" spans="1:7" ht="17.25" customHeight="1" x14ac:dyDescent="0.25">
      <c r="A11" s="137" t="s">
        <v>162</v>
      </c>
      <c r="B11" s="98">
        <v>1413585.9</v>
      </c>
      <c r="C11" s="98">
        <v>1570001.01</v>
      </c>
      <c r="D11" s="98">
        <v>1570001.01</v>
      </c>
      <c r="E11" s="98">
        <v>1526472.02</v>
      </c>
      <c r="F11" s="95">
        <v>107.99</v>
      </c>
      <c r="G11" s="138">
        <v>97.23</v>
      </c>
    </row>
    <row r="12" spans="1:7" ht="17.25" customHeight="1" x14ac:dyDescent="0.25">
      <c r="A12" s="137" t="s">
        <v>163</v>
      </c>
      <c r="B12" s="98">
        <v>1413585.9</v>
      </c>
      <c r="C12" s="98">
        <v>1570001.01</v>
      </c>
      <c r="D12" s="98">
        <v>1570001.01</v>
      </c>
      <c r="E12" s="98">
        <v>1526472.02</v>
      </c>
      <c r="F12" s="95">
        <v>107.99</v>
      </c>
      <c r="G12" s="138">
        <v>97.23</v>
      </c>
    </row>
    <row r="13" spans="1:7" ht="17.25" customHeight="1" x14ac:dyDescent="0.25">
      <c r="A13" s="137" t="s">
        <v>164</v>
      </c>
      <c r="B13" s="98">
        <v>1295</v>
      </c>
      <c r="C13" s="98">
        <v>2650</v>
      </c>
      <c r="D13" s="98">
        <v>2650</v>
      </c>
      <c r="E13" s="98">
        <v>10020</v>
      </c>
      <c r="F13" s="95">
        <v>773.75</v>
      </c>
      <c r="G13" s="138">
        <v>378.11</v>
      </c>
    </row>
    <row r="14" spans="1:7" ht="17.25" customHeight="1" x14ac:dyDescent="0.25">
      <c r="A14" s="137" t="s">
        <v>165</v>
      </c>
      <c r="B14" s="98">
        <v>1295</v>
      </c>
      <c r="C14" s="98">
        <v>2650</v>
      </c>
      <c r="D14" s="98">
        <v>2650</v>
      </c>
      <c r="E14" s="98">
        <v>10020</v>
      </c>
      <c r="F14" s="95">
        <v>773.75</v>
      </c>
      <c r="G14" s="138">
        <v>378.11</v>
      </c>
    </row>
    <row r="15" spans="1:7" ht="42" customHeight="1" x14ac:dyDescent="0.25">
      <c r="A15" s="137" t="s">
        <v>166</v>
      </c>
      <c r="B15" s="95">
        <v>70.13</v>
      </c>
      <c r="C15" s="99"/>
      <c r="D15" s="99"/>
      <c r="E15" s="95">
        <v>294</v>
      </c>
      <c r="F15" s="95">
        <v>419.22</v>
      </c>
      <c r="G15" s="139"/>
    </row>
    <row r="16" spans="1:7" ht="42" customHeight="1" thickBot="1" x14ac:dyDescent="0.3">
      <c r="A16" s="140" t="s">
        <v>167</v>
      </c>
      <c r="B16" s="125">
        <v>70.13</v>
      </c>
      <c r="C16" s="126"/>
      <c r="D16" s="126"/>
      <c r="E16" s="125">
        <v>294</v>
      </c>
      <c r="F16" s="125">
        <v>419.22</v>
      </c>
      <c r="G16" s="141"/>
    </row>
    <row r="17" spans="1:7" ht="19.5" customHeight="1" thickBot="1" x14ac:dyDescent="0.3">
      <c r="A17" s="129" t="s">
        <v>94</v>
      </c>
      <c r="B17" s="130">
        <v>1517363.88</v>
      </c>
      <c r="C17" s="130">
        <v>1695856.57</v>
      </c>
      <c r="D17" s="130">
        <v>1695856.57</v>
      </c>
      <c r="E17" s="130">
        <v>1661168.21</v>
      </c>
      <c r="F17" s="131">
        <v>109.48</v>
      </c>
      <c r="G17" s="132">
        <v>97.95</v>
      </c>
    </row>
    <row r="18" spans="1:7" ht="17.25" customHeight="1" x14ac:dyDescent="0.25">
      <c r="A18" s="142" t="s">
        <v>155</v>
      </c>
      <c r="B18" s="127">
        <v>6111.4</v>
      </c>
      <c r="C18" s="127">
        <v>5070</v>
      </c>
      <c r="D18" s="127">
        <v>5070</v>
      </c>
      <c r="E18" s="127">
        <v>6565.79</v>
      </c>
      <c r="F18" s="128">
        <v>107.44</v>
      </c>
      <c r="G18" s="143">
        <v>129.5</v>
      </c>
    </row>
    <row r="19" spans="1:7" ht="17.25" customHeight="1" x14ac:dyDescent="0.25">
      <c r="A19" s="137" t="s">
        <v>156</v>
      </c>
      <c r="B19" s="98">
        <v>6111.4</v>
      </c>
      <c r="C19" s="98">
        <v>5070</v>
      </c>
      <c r="D19" s="98">
        <v>5070</v>
      </c>
      <c r="E19" s="98">
        <v>6565.79</v>
      </c>
      <c r="F19" s="95">
        <v>107.44</v>
      </c>
      <c r="G19" s="138">
        <v>129.5</v>
      </c>
    </row>
    <row r="20" spans="1:7" ht="17.25" customHeight="1" x14ac:dyDescent="0.25">
      <c r="A20" s="137" t="s">
        <v>157</v>
      </c>
      <c r="B20" s="98">
        <v>10555.78</v>
      </c>
      <c r="C20" s="98">
        <v>19339.490000000002</v>
      </c>
      <c r="D20" s="98">
        <v>19339.490000000002</v>
      </c>
      <c r="E20" s="98">
        <v>14049.7</v>
      </c>
      <c r="F20" s="95">
        <v>133.1</v>
      </c>
      <c r="G20" s="138">
        <v>72.650000000000006</v>
      </c>
    </row>
    <row r="21" spans="1:7" ht="26.25" customHeight="1" x14ac:dyDescent="0.25">
      <c r="A21" s="137" t="s">
        <v>158</v>
      </c>
      <c r="B21" s="98">
        <v>6660.34</v>
      </c>
      <c r="C21" s="98">
        <v>11824</v>
      </c>
      <c r="D21" s="98">
        <v>11824</v>
      </c>
      <c r="E21" s="98">
        <v>8480.91</v>
      </c>
      <c r="F21" s="95">
        <v>127.33</v>
      </c>
      <c r="G21" s="138">
        <v>71.73</v>
      </c>
    </row>
    <row r="22" spans="1:7" ht="26.25" customHeight="1" x14ac:dyDescent="0.25">
      <c r="A22" s="137" t="s">
        <v>168</v>
      </c>
      <c r="B22" s="98">
        <v>3895.44</v>
      </c>
      <c r="C22" s="98">
        <v>7515.49</v>
      </c>
      <c r="D22" s="98">
        <v>7515.49</v>
      </c>
      <c r="E22" s="98">
        <v>5568.79</v>
      </c>
      <c r="F22" s="95">
        <v>142.96</v>
      </c>
      <c r="G22" s="138">
        <v>74.099999999999994</v>
      </c>
    </row>
    <row r="23" spans="1:7" ht="17.25" customHeight="1" x14ac:dyDescent="0.25">
      <c r="A23" s="137" t="s">
        <v>159</v>
      </c>
      <c r="B23" s="98">
        <v>83444.05</v>
      </c>
      <c r="C23" s="98">
        <v>106311.56</v>
      </c>
      <c r="D23" s="98">
        <v>106311.56</v>
      </c>
      <c r="E23" s="98">
        <v>104397.35</v>
      </c>
      <c r="F23" s="95">
        <v>125.11</v>
      </c>
      <c r="G23" s="138">
        <v>98.2</v>
      </c>
    </row>
    <row r="24" spans="1:7" ht="26.25" customHeight="1" x14ac:dyDescent="0.25">
      <c r="A24" s="137" t="s">
        <v>160</v>
      </c>
      <c r="B24" s="98">
        <v>1312</v>
      </c>
      <c r="C24" s="98">
        <v>1909.06</v>
      </c>
      <c r="D24" s="98">
        <v>1909.06</v>
      </c>
      <c r="E24" s="99"/>
      <c r="F24" s="99"/>
      <c r="G24" s="139"/>
    </row>
    <row r="25" spans="1:7" ht="17.25" customHeight="1" x14ac:dyDescent="0.25">
      <c r="A25" s="137" t="s">
        <v>161</v>
      </c>
      <c r="B25" s="98">
        <v>82132.05</v>
      </c>
      <c r="C25" s="98">
        <v>104402.5</v>
      </c>
      <c r="D25" s="98">
        <v>104402.5</v>
      </c>
      <c r="E25" s="98">
        <v>104397.35</v>
      </c>
      <c r="F25" s="95">
        <v>127.11</v>
      </c>
      <c r="G25" s="138">
        <v>100</v>
      </c>
    </row>
    <row r="26" spans="1:7" ht="17.25" customHeight="1" x14ac:dyDescent="0.25">
      <c r="A26" s="137" t="s">
        <v>162</v>
      </c>
      <c r="B26" s="98">
        <v>1465037.5</v>
      </c>
      <c r="C26" s="98">
        <v>1571151.81</v>
      </c>
      <c r="D26" s="98">
        <v>1571151.81</v>
      </c>
      <c r="E26" s="98">
        <v>1657411.64</v>
      </c>
      <c r="F26" s="95">
        <v>113.13</v>
      </c>
      <c r="G26" s="138">
        <v>105.49</v>
      </c>
    </row>
    <row r="27" spans="1:7" ht="18" customHeight="1" x14ac:dyDescent="0.25">
      <c r="A27" s="137" t="s">
        <v>163</v>
      </c>
      <c r="B27" s="98">
        <v>1412594.4</v>
      </c>
      <c r="C27" s="98">
        <v>1570001.01</v>
      </c>
      <c r="D27" s="98">
        <v>1570001.01</v>
      </c>
      <c r="E27" s="98">
        <v>1657334.34</v>
      </c>
      <c r="F27" s="95">
        <v>117.33</v>
      </c>
      <c r="G27" s="138">
        <v>105.56</v>
      </c>
    </row>
    <row r="28" spans="1:7" ht="17.25" customHeight="1" x14ac:dyDescent="0.25">
      <c r="A28" s="137" t="s">
        <v>169</v>
      </c>
      <c r="B28" s="98">
        <v>52443.1</v>
      </c>
      <c r="C28" s="98">
        <v>1150.8</v>
      </c>
      <c r="D28" s="98">
        <v>1150.8</v>
      </c>
      <c r="E28" s="95">
        <v>77.3</v>
      </c>
      <c r="F28" s="95">
        <v>0.15</v>
      </c>
      <c r="G28" s="138">
        <v>6.72</v>
      </c>
    </row>
    <row r="29" spans="1:7" ht="17.25" customHeight="1" x14ac:dyDescent="0.25">
      <c r="A29" s="137" t="s">
        <v>164</v>
      </c>
      <c r="B29" s="98">
        <v>1295</v>
      </c>
      <c r="C29" s="98">
        <v>2650</v>
      </c>
      <c r="D29" s="98">
        <v>2650</v>
      </c>
      <c r="E29" s="98">
        <v>10020</v>
      </c>
      <c r="F29" s="95">
        <v>773.75</v>
      </c>
      <c r="G29" s="138">
        <v>378.11</v>
      </c>
    </row>
    <row r="30" spans="1:7" ht="17.25" customHeight="1" x14ac:dyDescent="0.25">
      <c r="A30" s="137" t="s">
        <v>165</v>
      </c>
      <c r="B30" s="98">
        <v>1295</v>
      </c>
      <c r="C30" s="98">
        <v>2650</v>
      </c>
      <c r="D30" s="98">
        <v>2650</v>
      </c>
      <c r="E30" s="98">
        <v>10020</v>
      </c>
      <c r="F30" s="95">
        <v>773.75</v>
      </c>
      <c r="G30" s="138">
        <v>378.11</v>
      </c>
    </row>
    <row r="31" spans="1:7" ht="42" customHeight="1" x14ac:dyDescent="0.25">
      <c r="A31" s="137" t="s">
        <v>166</v>
      </c>
      <c r="B31" s="95">
        <v>660.85</v>
      </c>
      <c r="C31" s="95">
        <v>70.13</v>
      </c>
      <c r="D31" s="95">
        <v>70.13</v>
      </c>
      <c r="E31" s="95">
        <v>252.93</v>
      </c>
      <c r="F31" s="95">
        <v>38.270000000000003</v>
      </c>
      <c r="G31" s="138">
        <v>360.66</v>
      </c>
    </row>
    <row r="32" spans="1:7" ht="42" customHeight="1" x14ac:dyDescent="0.25">
      <c r="A32" s="137" t="s">
        <v>167</v>
      </c>
      <c r="B32" s="99"/>
      <c r="C32" s="99"/>
      <c r="D32" s="99"/>
      <c r="E32" s="95">
        <v>182.8</v>
      </c>
      <c r="F32" s="99"/>
      <c r="G32" s="139"/>
    </row>
    <row r="33" spans="1:7" ht="42" customHeight="1" thickBot="1" x14ac:dyDescent="0.3">
      <c r="A33" s="140" t="s">
        <v>170</v>
      </c>
      <c r="B33" s="125">
        <v>660.85</v>
      </c>
      <c r="C33" s="125">
        <v>70.13</v>
      </c>
      <c r="D33" s="125">
        <v>70.13</v>
      </c>
      <c r="E33" s="125">
        <v>70.13</v>
      </c>
      <c r="F33" s="125">
        <v>10.61</v>
      </c>
      <c r="G33" s="144">
        <v>100</v>
      </c>
    </row>
    <row r="34" spans="1:7" ht="19.5" customHeight="1" thickBot="1" x14ac:dyDescent="0.3">
      <c r="A34" s="129" t="s">
        <v>154</v>
      </c>
      <c r="B34" s="130">
        <v>1567104.58</v>
      </c>
      <c r="C34" s="130">
        <v>1704592.99</v>
      </c>
      <c r="D34" s="130">
        <v>1704592.99</v>
      </c>
      <c r="E34" s="130">
        <v>1792697.41</v>
      </c>
      <c r="F34" s="131">
        <v>114.4</v>
      </c>
      <c r="G34" s="132">
        <v>105.17</v>
      </c>
    </row>
  </sheetData>
  <mergeCells count="1">
    <mergeCell ref="A1:G1"/>
  </mergeCells>
  <pageMargins left="0.7" right="0.7" top="0.75" bottom="0.75" header="0.3" footer="0.3"/>
  <pageSetup paperSize="9" scale="6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B21" sqref="B21"/>
    </sheetView>
  </sheetViews>
  <sheetFormatPr defaultColWidth="22.5703125" defaultRowHeight="15" x14ac:dyDescent="0.25"/>
  <cols>
    <col min="1" max="1" width="33.28515625" customWidth="1"/>
    <col min="2" max="2" width="14.140625" customWidth="1"/>
    <col min="3" max="3" width="16" customWidth="1"/>
    <col min="4" max="4" width="15.140625" customWidth="1"/>
    <col min="5" max="5" width="14" customWidth="1"/>
    <col min="6" max="6" width="10.7109375" customWidth="1"/>
    <col min="7" max="7" width="10.5703125" customWidth="1"/>
  </cols>
  <sheetData>
    <row r="1" spans="1:7" ht="51" customHeight="1" thickBot="1" x14ac:dyDescent="0.3">
      <c r="A1" s="273" t="s">
        <v>212</v>
      </c>
      <c r="B1" s="274"/>
      <c r="C1" s="274"/>
      <c r="D1" s="274"/>
      <c r="E1" s="274"/>
      <c r="F1" s="274"/>
      <c r="G1" s="275"/>
    </row>
    <row r="2" spans="1:7" ht="41.25" customHeight="1" thickBot="1" x14ac:dyDescent="0.3">
      <c r="A2" s="133" t="s">
        <v>55</v>
      </c>
      <c r="B2" s="110" t="s">
        <v>56</v>
      </c>
      <c r="C2" s="110" t="s">
        <v>57</v>
      </c>
      <c r="D2" s="110" t="s">
        <v>58</v>
      </c>
      <c r="E2" s="110" t="s">
        <v>59</v>
      </c>
      <c r="F2" s="110" t="s">
        <v>60</v>
      </c>
      <c r="G2" s="134" t="s">
        <v>61</v>
      </c>
    </row>
    <row r="3" spans="1:7" ht="20.25" customHeight="1" x14ac:dyDescent="0.25">
      <c r="A3" s="135" t="s">
        <v>62</v>
      </c>
      <c r="B3" s="101"/>
      <c r="C3" s="101"/>
      <c r="D3" s="101"/>
      <c r="E3" s="101"/>
      <c r="F3" s="101"/>
      <c r="G3" s="136"/>
    </row>
    <row r="4" spans="1:7" ht="20.25" customHeight="1" x14ac:dyDescent="0.25">
      <c r="A4" s="198" t="s">
        <v>171</v>
      </c>
      <c r="B4" s="145">
        <v>1567104.58</v>
      </c>
      <c r="C4" s="145">
        <v>1704592.99</v>
      </c>
      <c r="D4" s="145">
        <v>1704592.99</v>
      </c>
      <c r="E4" s="145">
        <v>1792697.41</v>
      </c>
      <c r="F4" s="146">
        <v>114.4</v>
      </c>
      <c r="G4" s="199">
        <v>105.17</v>
      </c>
    </row>
    <row r="5" spans="1:7" ht="30" customHeight="1" x14ac:dyDescent="0.25">
      <c r="A5" s="198" t="s">
        <v>219</v>
      </c>
      <c r="B5" s="145">
        <v>1566504.58</v>
      </c>
      <c r="C5" s="145">
        <v>1703645.42</v>
      </c>
      <c r="D5" s="145">
        <v>1703645.42</v>
      </c>
      <c r="E5" s="145">
        <v>1792034.41</v>
      </c>
      <c r="F5" s="146">
        <v>114.4</v>
      </c>
      <c r="G5" s="199">
        <v>105.19</v>
      </c>
    </row>
    <row r="6" spans="1:7" ht="39" customHeight="1" thickBot="1" x14ac:dyDescent="0.3">
      <c r="A6" s="212" t="s">
        <v>220</v>
      </c>
      <c r="B6" s="213">
        <v>600</v>
      </c>
      <c r="C6" s="213">
        <v>947.57</v>
      </c>
      <c r="D6" s="213">
        <v>947.57</v>
      </c>
      <c r="E6" s="213">
        <v>663</v>
      </c>
      <c r="F6" s="213">
        <v>110.5</v>
      </c>
      <c r="G6" s="214">
        <v>69.97</v>
      </c>
    </row>
    <row r="7" spans="1:7" ht="20.25" customHeight="1" thickBot="1" x14ac:dyDescent="0.3">
      <c r="A7" s="129" t="s">
        <v>154</v>
      </c>
      <c r="B7" s="215">
        <v>1567104.58</v>
      </c>
      <c r="C7" s="215">
        <v>1704592.99</v>
      </c>
      <c r="D7" s="215">
        <v>1704592.99</v>
      </c>
      <c r="E7" s="215">
        <v>1792697.41</v>
      </c>
      <c r="F7" s="216">
        <v>114.4</v>
      </c>
      <c r="G7" s="217">
        <v>105.17</v>
      </c>
    </row>
  </sheetData>
  <mergeCells count="1">
    <mergeCell ref="A1:G1"/>
  </mergeCells>
  <pageMargins left="0.7" right="0.7" top="0.75" bottom="0.75" header="0.3" footer="0.3"/>
  <pageSetup paperSize="9" scale="7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workbookViewId="0">
      <selection activeCell="A2" sqref="A2:G2"/>
    </sheetView>
  </sheetViews>
  <sheetFormatPr defaultRowHeight="15" x14ac:dyDescent="0.25"/>
  <cols>
    <col min="1" max="1" width="15.42578125" customWidth="1"/>
    <col min="2" max="2" width="14.140625" customWidth="1"/>
    <col min="3" max="3" width="15" customWidth="1"/>
    <col min="4" max="4" width="16.7109375" customWidth="1"/>
    <col min="5" max="5" width="15" customWidth="1"/>
    <col min="6" max="6" width="13.85546875" customWidth="1"/>
    <col min="7" max="7" width="12.42578125" customWidth="1"/>
  </cols>
  <sheetData>
    <row r="1" spans="1:7" ht="48.75" customHeight="1" thickBot="1" x14ac:dyDescent="0.3">
      <c r="A1" s="276" t="s">
        <v>213</v>
      </c>
      <c r="B1" s="277"/>
      <c r="C1" s="277"/>
      <c r="D1" s="277"/>
      <c r="E1" s="277"/>
      <c r="F1" s="277"/>
      <c r="G1" s="278"/>
    </row>
    <row r="2" spans="1:7" ht="15.75" thickBot="1" x14ac:dyDescent="0.3">
      <c r="A2" s="279"/>
      <c r="B2" s="280"/>
      <c r="C2" s="280"/>
      <c r="D2" s="280"/>
      <c r="E2" s="280"/>
      <c r="F2" s="280"/>
      <c r="G2" s="281"/>
    </row>
    <row r="3" spans="1:7" ht="51" x14ac:dyDescent="0.25">
      <c r="A3" s="218" t="s">
        <v>55</v>
      </c>
      <c r="B3" s="219" t="s">
        <v>214</v>
      </c>
      <c r="C3" s="219" t="s">
        <v>215</v>
      </c>
      <c r="D3" s="219" t="s">
        <v>58</v>
      </c>
      <c r="E3" s="219" t="s">
        <v>216</v>
      </c>
      <c r="F3" s="219" t="s">
        <v>60</v>
      </c>
      <c r="G3" s="220" t="s">
        <v>61</v>
      </c>
    </row>
    <row r="4" spans="1:7" ht="15.75" thickBot="1" x14ac:dyDescent="0.3">
      <c r="A4" s="221"/>
      <c r="B4" s="222"/>
      <c r="C4" s="222"/>
      <c r="D4" s="222"/>
      <c r="E4" s="222"/>
      <c r="F4" s="222"/>
      <c r="G4" s="223"/>
    </row>
  </sheetData>
  <mergeCells count="2">
    <mergeCell ref="A1:G1"/>
    <mergeCell ref="A2:G2"/>
  </mergeCells>
  <pageMargins left="0.7" right="0.7" top="0.75" bottom="0.75" header="0.3" footer="0.3"/>
  <pageSetup paperSize="9" scale="8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topLeftCell="A91" workbookViewId="0">
      <selection activeCell="E2" sqref="E2"/>
    </sheetView>
  </sheetViews>
  <sheetFormatPr defaultRowHeight="15" x14ac:dyDescent="0.25"/>
  <cols>
    <col min="1" max="1" width="90.85546875" customWidth="1"/>
    <col min="2" max="3" width="14.140625" customWidth="1"/>
    <col min="4" max="4" width="14" customWidth="1"/>
    <col min="5" max="5" width="10.5703125" customWidth="1"/>
  </cols>
  <sheetData>
    <row r="1" spans="1:5" ht="58.5" customHeight="1" thickBot="1" x14ac:dyDescent="0.3">
      <c r="A1" s="273" t="s">
        <v>217</v>
      </c>
      <c r="B1" s="282"/>
      <c r="C1" s="282"/>
      <c r="D1" s="282"/>
      <c r="E1" s="283"/>
    </row>
    <row r="2" spans="1:5" ht="33.75" customHeight="1" thickBot="1" x14ac:dyDescent="0.3">
      <c r="A2" s="236" t="s">
        <v>55</v>
      </c>
      <c r="B2" s="237" t="s">
        <v>172</v>
      </c>
      <c r="C2" s="237" t="s">
        <v>173</v>
      </c>
      <c r="D2" s="237" t="s">
        <v>174</v>
      </c>
      <c r="E2" s="262" t="s">
        <v>175</v>
      </c>
    </row>
    <row r="3" spans="1:5" ht="17.25" customHeight="1" thickBot="1" x14ac:dyDescent="0.3">
      <c r="A3" s="246" t="s">
        <v>176</v>
      </c>
      <c r="B3" s="241">
        <v>1704592.99</v>
      </c>
      <c r="C3" s="241">
        <v>1704592.99</v>
      </c>
      <c r="D3" s="241">
        <v>1792697.41</v>
      </c>
      <c r="E3" s="242">
        <v>105.17</v>
      </c>
    </row>
    <row r="4" spans="1:5" ht="17.25" customHeight="1" x14ac:dyDescent="0.25">
      <c r="A4" s="238" t="s">
        <v>177</v>
      </c>
      <c r="B4" s="239">
        <v>5070</v>
      </c>
      <c r="C4" s="239">
        <v>5070</v>
      </c>
      <c r="D4" s="239">
        <v>6565.79</v>
      </c>
      <c r="E4" s="240">
        <v>129.5</v>
      </c>
    </row>
    <row r="5" spans="1:5" ht="17.25" customHeight="1" x14ac:dyDescent="0.25">
      <c r="A5" s="225" t="s">
        <v>178</v>
      </c>
      <c r="B5" s="103">
        <v>11824</v>
      </c>
      <c r="C5" s="103">
        <v>11824</v>
      </c>
      <c r="D5" s="103">
        <v>8480.91</v>
      </c>
      <c r="E5" s="224">
        <v>71.73</v>
      </c>
    </row>
    <row r="6" spans="1:5" ht="17.25" customHeight="1" x14ac:dyDescent="0.25">
      <c r="A6" s="225" t="s">
        <v>180</v>
      </c>
      <c r="B6" s="103">
        <v>7515.49</v>
      </c>
      <c r="C6" s="103">
        <v>7515.49</v>
      </c>
      <c r="D6" s="103">
        <v>5568.79</v>
      </c>
      <c r="E6" s="224">
        <v>74.099999999999994</v>
      </c>
    </row>
    <row r="7" spans="1:5" ht="17.25" customHeight="1" x14ac:dyDescent="0.25">
      <c r="A7" s="225" t="s">
        <v>182</v>
      </c>
      <c r="B7" s="103">
        <v>1909.06</v>
      </c>
      <c r="C7" s="103">
        <v>1909.06</v>
      </c>
      <c r="D7" s="102"/>
      <c r="E7" s="226"/>
    </row>
    <row r="8" spans="1:5" ht="17.25" customHeight="1" x14ac:dyDescent="0.25">
      <c r="A8" s="225" t="s">
        <v>184</v>
      </c>
      <c r="B8" s="103">
        <v>104402.5</v>
      </c>
      <c r="C8" s="103">
        <v>104402.5</v>
      </c>
      <c r="D8" s="103">
        <v>104397.35</v>
      </c>
      <c r="E8" s="224">
        <v>100</v>
      </c>
    </row>
    <row r="9" spans="1:5" ht="17.25" customHeight="1" x14ac:dyDescent="0.25">
      <c r="A9" s="225" t="s">
        <v>186</v>
      </c>
      <c r="B9" s="103">
        <v>1570001.01</v>
      </c>
      <c r="C9" s="103">
        <v>1570001.01</v>
      </c>
      <c r="D9" s="103">
        <v>1656260.84</v>
      </c>
      <c r="E9" s="224">
        <v>105.49</v>
      </c>
    </row>
    <row r="10" spans="1:5" ht="17.25" customHeight="1" x14ac:dyDescent="0.25">
      <c r="A10" s="225" t="s">
        <v>188</v>
      </c>
      <c r="B10" s="102"/>
      <c r="C10" s="102"/>
      <c r="D10" s="103">
        <v>1073.5</v>
      </c>
      <c r="E10" s="226"/>
    </row>
    <row r="11" spans="1:5" ht="17.25" customHeight="1" x14ac:dyDescent="0.25">
      <c r="A11" s="225" t="s">
        <v>190</v>
      </c>
      <c r="B11" s="104">
        <v>77.3</v>
      </c>
      <c r="C11" s="104">
        <v>77.3</v>
      </c>
      <c r="D11" s="104">
        <v>77.3</v>
      </c>
      <c r="E11" s="224">
        <v>100</v>
      </c>
    </row>
    <row r="12" spans="1:5" ht="17.25" customHeight="1" x14ac:dyDescent="0.25">
      <c r="A12" s="225" t="s">
        <v>192</v>
      </c>
      <c r="B12" s="103">
        <v>1073.5</v>
      </c>
      <c r="C12" s="103">
        <v>1073.5</v>
      </c>
      <c r="D12" s="102"/>
      <c r="E12" s="226"/>
    </row>
    <row r="13" spans="1:5" ht="17.25" customHeight="1" x14ac:dyDescent="0.25">
      <c r="A13" s="225" t="s">
        <v>194</v>
      </c>
      <c r="B13" s="103">
        <v>2650</v>
      </c>
      <c r="C13" s="103">
        <v>2650</v>
      </c>
      <c r="D13" s="103">
        <v>10020</v>
      </c>
      <c r="E13" s="224">
        <v>378.11</v>
      </c>
    </row>
    <row r="14" spans="1:5" ht="28.5" customHeight="1" x14ac:dyDescent="0.25">
      <c r="A14" s="225" t="s">
        <v>196</v>
      </c>
      <c r="B14" s="102"/>
      <c r="C14" s="102"/>
      <c r="D14" s="104">
        <v>182.8</v>
      </c>
      <c r="E14" s="226"/>
    </row>
    <row r="15" spans="1:5" ht="28.5" customHeight="1" thickBot="1" x14ac:dyDescent="0.3">
      <c r="A15" s="243" t="s">
        <v>198</v>
      </c>
      <c r="B15" s="244">
        <v>70.13</v>
      </c>
      <c r="C15" s="244">
        <v>70.13</v>
      </c>
      <c r="D15" s="244">
        <v>70.13</v>
      </c>
      <c r="E15" s="245">
        <v>100</v>
      </c>
    </row>
    <row r="16" spans="1:5" x14ac:dyDescent="0.25">
      <c r="A16" s="247" t="s">
        <v>200</v>
      </c>
      <c r="B16" s="248">
        <v>947.57</v>
      </c>
      <c r="C16" s="248">
        <v>947.57</v>
      </c>
      <c r="D16" s="248">
        <v>663</v>
      </c>
      <c r="E16" s="249">
        <v>69.97</v>
      </c>
    </row>
    <row r="17" spans="1:5" x14ac:dyDescent="0.25">
      <c r="A17" s="227" t="s">
        <v>201</v>
      </c>
      <c r="B17" s="96">
        <v>947.57</v>
      </c>
      <c r="C17" s="96">
        <v>947.57</v>
      </c>
      <c r="D17" s="96">
        <v>663</v>
      </c>
      <c r="E17" s="228">
        <v>69.97</v>
      </c>
    </row>
    <row r="18" spans="1:5" x14ac:dyDescent="0.25">
      <c r="A18" s="250" t="s">
        <v>177</v>
      </c>
      <c r="B18" s="251">
        <v>270</v>
      </c>
      <c r="C18" s="251">
        <v>270</v>
      </c>
      <c r="D18" s="251">
        <v>265.8</v>
      </c>
      <c r="E18" s="252">
        <v>98.44</v>
      </c>
    </row>
    <row r="19" spans="1:5" x14ac:dyDescent="0.25">
      <c r="A19" s="229" t="s">
        <v>104</v>
      </c>
      <c r="B19" s="104">
        <v>270</v>
      </c>
      <c r="C19" s="104">
        <v>270</v>
      </c>
      <c r="D19" s="104">
        <v>265.8</v>
      </c>
      <c r="E19" s="224">
        <v>98.44</v>
      </c>
    </row>
    <row r="20" spans="1:5" x14ac:dyDescent="0.25">
      <c r="A20" s="230" t="s">
        <v>106</v>
      </c>
      <c r="B20" s="99"/>
      <c r="C20" s="99"/>
      <c r="D20" s="95">
        <v>265.8</v>
      </c>
      <c r="E20" s="231"/>
    </row>
    <row r="21" spans="1:5" x14ac:dyDescent="0.25">
      <c r="A21" s="250" t="s">
        <v>178</v>
      </c>
      <c r="B21" s="251">
        <v>313.27</v>
      </c>
      <c r="C21" s="251">
        <v>313.27</v>
      </c>
      <c r="D21" s="253"/>
      <c r="E21" s="254"/>
    </row>
    <row r="22" spans="1:5" x14ac:dyDescent="0.25">
      <c r="A22" s="225" t="s">
        <v>179</v>
      </c>
      <c r="B22" s="104">
        <v>313.27</v>
      </c>
      <c r="C22" s="104">
        <v>313.27</v>
      </c>
      <c r="D22" s="102"/>
      <c r="E22" s="226"/>
    </row>
    <row r="23" spans="1:5" x14ac:dyDescent="0.25">
      <c r="A23" s="229" t="s">
        <v>104</v>
      </c>
      <c r="B23" s="104">
        <v>313.27</v>
      </c>
      <c r="C23" s="104">
        <v>313.27</v>
      </c>
      <c r="D23" s="102"/>
      <c r="E23" s="226"/>
    </row>
    <row r="24" spans="1:5" x14ac:dyDescent="0.25">
      <c r="A24" s="250" t="s">
        <v>186</v>
      </c>
      <c r="B24" s="251">
        <v>287</v>
      </c>
      <c r="C24" s="251">
        <v>287</v>
      </c>
      <c r="D24" s="251">
        <v>397.2</v>
      </c>
      <c r="E24" s="252">
        <v>138.4</v>
      </c>
    </row>
    <row r="25" spans="1:5" x14ac:dyDescent="0.25">
      <c r="A25" s="225" t="s">
        <v>187</v>
      </c>
      <c r="B25" s="104">
        <v>287</v>
      </c>
      <c r="C25" s="104">
        <v>287</v>
      </c>
      <c r="D25" s="104">
        <v>397.2</v>
      </c>
      <c r="E25" s="224">
        <v>138.4</v>
      </c>
    </row>
    <row r="26" spans="1:5" x14ac:dyDescent="0.25">
      <c r="A26" s="229" t="s">
        <v>104</v>
      </c>
      <c r="B26" s="104">
        <v>287</v>
      </c>
      <c r="C26" s="104">
        <v>287</v>
      </c>
      <c r="D26" s="104">
        <v>397.2</v>
      </c>
      <c r="E26" s="224">
        <v>138.4</v>
      </c>
    </row>
    <row r="27" spans="1:5" x14ac:dyDescent="0.25">
      <c r="A27" s="230" t="s">
        <v>106</v>
      </c>
      <c r="B27" s="99"/>
      <c r="C27" s="99"/>
      <c r="D27" s="95">
        <v>397.2</v>
      </c>
      <c r="E27" s="231"/>
    </row>
    <row r="28" spans="1:5" x14ac:dyDescent="0.25">
      <c r="A28" s="250" t="s">
        <v>190</v>
      </c>
      <c r="B28" s="251">
        <v>77.3</v>
      </c>
      <c r="C28" s="251">
        <v>77.3</v>
      </c>
      <c r="D28" s="253"/>
      <c r="E28" s="254"/>
    </row>
    <row r="29" spans="1:5" x14ac:dyDescent="0.25">
      <c r="A29" s="225" t="s">
        <v>191</v>
      </c>
      <c r="B29" s="104">
        <v>77.3</v>
      </c>
      <c r="C29" s="104">
        <v>77.3</v>
      </c>
      <c r="D29" s="102"/>
      <c r="E29" s="226"/>
    </row>
    <row r="30" spans="1:5" x14ac:dyDescent="0.25">
      <c r="A30" s="229" t="s">
        <v>104</v>
      </c>
      <c r="B30" s="104">
        <v>77.3</v>
      </c>
      <c r="C30" s="104">
        <v>77.3</v>
      </c>
      <c r="D30" s="102"/>
      <c r="E30" s="226"/>
    </row>
    <row r="31" spans="1:5" x14ac:dyDescent="0.25">
      <c r="A31" s="255" t="s">
        <v>202</v>
      </c>
      <c r="B31" s="256">
        <v>1674141.07</v>
      </c>
      <c r="C31" s="256">
        <v>1674141.07</v>
      </c>
      <c r="D31" s="256">
        <v>1761671.52</v>
      </c>
      <c r="E31" s="257">
        <v>105.23</v>
      </c>
    </row>
    <row r="32" spans="1:5" x14ac:dyDescent="0.25">
      <c r="A32" s="227" t="s">
        <v>203</v>
      </c>
      <c r="B32" s="97">
        <v>1674141.07</v>
      </c>
      <c r="C32" s="97">
        <v>1674141.07</v>
      </c>
      <c r="D32" s="97">
        <v>1761671.52</v>
      </c>
      <c r="E32" s="228">
        <v>105.23</v>
      </c>
    </row>
    <row r="33" spans="1:5" x14ac:dyDescent="0.25">
      <c r="A33" s="250" t="s">
        <v>178</v>
      </c>
      <c r="B33" s="258">
        <v>11145.28</v>
      </c>
      <c r="C33" s="258">
        <v>11145.28</v>
      </c>
      <c r="D33" s="258">
        <v>8216.01</v>
      </c>
      <c r="E33" s="252">
        <v>73.72</v>
      </c>
    </row>
    <row r="34" spans="1:5" x14ac:dyDescent="0.25">
      <c r="A34" s="225" t="s">
        <v>179</v>
      </c>
      <c r="B34" s="103">
        <v>11145.28</v>
      </c>
      <c r="C34" s="103">
        <v>11145.28</v>
      </c>
      <c r="D34" s="103">
        <v>8216.01</v>
      </c>
      <c r="E34" s="224">
        <v>73.72</v>
      </c>
    </row>
    <row r="35" spans="1:5" x14ac:dyDescent="0.25">
      <c r="A35" s="229" t="s">
        <v>104</v>
      </c>
      <c r="B35" s="103">
        <v>10909.35</v>
      </c>
      <c r="C35" s="103">
        <v>10909.35</v>
      </c>
      <c r="D35" s="103">
        <v>8195.24</v>
      </c>
      <c r="E35" s="224">
        <v>75.12</v>
      </c>
    </row>
    <row r="36" spans="1:5" x14ac:dyDescent="0.25">
      <c r="A36" s="230" t="s">
        <v>106</v>
      </c>
      <c r="B36" s="99"/>
      <c r="C36" s="99"/>
      <c r="D36" s="98">
        <v>8190</v>
      </c>
      <c r="E36" s="231"/>
    </row>
    <row r="37" spans="1:5" x14ac:dyDescent="0.25">
      <c r="A37" s="230" t="s">
        <v>117</v>
      </c>
      <c r="B37" s="99"/>
      <c r="C37" s="99"/>
      <c r="D37" s="95">
        <v>5.24</v>
      </c>
      <c r="E37" s="231"/>
    </row>
    <row r="38" spans="1:5" x14ac:dyDescent="0.25">
      <c r="A38" s="229" t="s">
        <v>134</v>
      </c>
      <c r="B38" s="104">
        <v>35.93</v>
      </c>
      <c r="C38" s="104">
        <v>35.93</v>
      </c>
      <c r="D38" s="104">
        <v>20.77</v>
      </c>
      <c r="E38" s="224">
        <v>57.81</v>
      </c>
    </row>
    <row r="39" spans="1:5" x14ac:dyDescent="0.25">
      <c r="A39" s="230" t="s">
        <v>136</v>
      </c>
      <c r="B39" s="99"/>
      <c r="C39" s="99"/>
      <c r="D39" s="95">
        <v>16.59</v>
      </c>
      <c r="E39" s="231"/>
    </row>
    <row r="40" spans="1:5" x14ac:dyDescent="0.25">
      <c r="A40" s="230" t="s">
        <v>137</v>
      </c>
      <c r="B40" s="99"/>
      <c r="C40" s="99"/>
      <c r="D40" s="95">
        <v>4.18</v>
      </c>
      <c r="E40" s="231"/>
    </row>
    <row r="41" spans="1:5" x14ac:dyDescent="0.25">
      <c r="A41" s="229" t="s">
        <v>145</v>
      </c>
      <c r="B41" s="104">
        <v>200</v>
      </c>
      <c r="C41" s="104">
        <v>200</v>
      </c>
      <c r="D41" s="102"/>
      <c r="E41" s="226"/>
    </row>
    <row r="42" spans="1:5" x14ac:dyDescent="0.25">
      <c r="A42" s="250" t="s">
        <v>180</v>
      </c>
      <c r="B42" s="258">
        <v>3255.49</v>
      </c>
      <c r="C42" s="258">
        <v>3255.49</v>
      </c>
      <c r="D42" s="258">
        <v>1318.79</v>
      </c>
      <c r="E42" s="252">
        <v>40.51</v>
      </c>
    </row>
    <row r="43" spans="1:5" x14ac:dyDescent="0.25">
      <c r="A43" s="225" t="s">
        <v>181</v>
      </c>
      <c r="B43" s="103">
        <v>3255.49</v>
      </c>
      <c r="C43" s="103">
        <v>3255.49</v>
      </c>
      <c r="D43" s="103">
        <v>1318.79</v>
      </c>
      <c r="E43" s="224">
        <v>40.51</v>
      </c>
    </row>
    <row r="44" spans="1:5" x14ac:dyDescent="0.25">
      <c r="A44" s="229" t="s">
        <v>104</v>
      </c>
      <c r="B44" s="103">
        <v>3255.49</v>
      </c>
      <c r="C44" s="103">
        <v>3255.49</v>
      </c>
      <c r="D44" s="103">
        <v>1318.79</v>
      </c>
      <c r="E44" s="224">
        <v>40.51</v>
      </c>
    </row>
    <row r="45" spans="1:5" x14ac:dyDescent="0.25">
      <c r="A45" s="230" t="s">
        <v>110</v>
      </c>
      <c r="B45" s="99"/>
      <c r="C45" s="99"/>
      <c r="D45" s="95">
        <v>21.63</v>
      </c>
      <c r="E45" s="231"/>
    </row>
    <row r="46" spans="1:5" x14ac:dyDescent="0.25">
      <c r="A46" s="230" t="s">
        <v>113</v>
      </c>
      <c r="B46" s="99"/>
      <c r="C46" s="99"/>
      <c r="D46" s="98">
        <v>1049.69</v>
      </c>
      <c r="E46" s="231"/>
    </row>
    <row r="47" spans="1:5" x14ac:dyDescent="0.25">
      <c r="A47" s="230" t="s">
        <v>114</v>
      </c>
      <c r="B47" s="99"/>
      <c r="C47" s="99"/>
      <c r="D47" s="95">
        <v>247.47</v>
      </c>
      <c r="E47" s="231"/>
    </row>
    <row r="48" spans="1:5" x14ac:dyDescent="0.25">
      <c r="A48" s="250" t="s">
        <v>182</v>
      </c>
      <c r="B48" s="258">
        <v>1643.61</v>
      </c>
      <c r="C48" s="258">
        <v>1643.61</v>
      </c>
      <c r="D48" s="253"/>
      <c r="E48" s="254"/>
    </row>
    <row r="49" spans="1:5" x14ac:dyDescent="0.25">
      <c r="A49" s="225" t="s">
        <v>183</v>
      </c>
      <c r="B49" s="103">
        <v>1643.61</v>
      </c>
      <c r="C49" s="103">
        <v>1643.61</v>
      </c>
      <c r="D49" s="102"/>
      <c r="E49" s="226"/>
    </row>
    <row r="50" spans="1:5" x14ac:dyDescent="0.25">
      <c r="A50" s="229" t="s">
        <v>104</v>
      </c>
      <c r="B50" s="103">
        <v>1543.61</v>
      </c>
      <c r="C50" s="103">
        <v>1543.61</v>
      </c>
      <c r="D50" s="102"/>
      <c r="E50" s="226"/>
    </row>
    <row r="51" spans="1:5" x14ac:dyDescent="0.25">
      <c r="A51" s="229" t="s">
        <v>145</v>
      </c>
      <c r="B51" s="104">
        <v>100</v>
      </c>
      <c r="C51" s="104">
        <v>100</v>
      </c>
      <c r="D51" s="102"/>
      <c r="E51" s="226"/>
    </row>
    <row r="52" spans="1:5" x14ac:dyDescent="0.25">
      <c r="A52" s="250" t="s">
        <v>184</v>
      </c>
      <c r="B52" s="258">
        <v>87500</v>
      </c>
      <c r="C52" s="258">
        <v>87500</v>
      </c>
      <c r="D52" s="258">
        <v>87494.85</v>
      </c>
      <c r="E52" s="252">
        <v>99.99</v>
      </c>
    </row>
    <row r="53" spans="1:5" x14ac:dyDescent="0.25">
      <c r="A53" s="225" t="s">
        <v>185</v>
      </c>
      <c r="B53" s="103">
        <v>87500</v>
      </c>
      <c r="C53" s="103">
        <v>87500</v>
      </c>
      <c r="D53" s="103">
        <v>87494.85</v>
      </c>
      <c r="E53" s="224">
        <v>99.99</v>
      </c>
    </row>
    <row r="54" spans="1:5" x14ac:dyDescent="0.25">
      <c r="A54" s="229" t="s">
        <v>104</v>
      </c>
      <c r="B54" s="103">
        <v>87385</v>
      </c>
      <c r="C54" s="103">
        <v>87385</v>
      </c>
      <c r="D54" s="103">
        <v>87385</v>
      </c>
      <c r="E54" s="224">
        <v>100</v>
      </c>
    </row>
    <row r="55" spans="1:5" x14ac:dyDescent="0.25">
      <c r="A55" s="230" t="s">
        <v>106</v>
      </c>
      <c r="B55" s="99"/>
      <c r="C55" s="99"/>
      <c r="D55" s="98">
        <v>3507.98</v>
      </c>
      <c r="E55" s="231"/>
    </row>
    <row r="56" spans="1:5" x14ac:dyDescent="0.25">
      <c r="A56" s="230" t="s">
        <v>107</v>
      </c>
      <c r="B56" s="99"/>
      <c r="C56" s="99"/>
      <c r="D56" s="98">
        <v>21370.29</v>
      </c>
      <c r="E56" s="231"/>
    </row>
    <row r="57" spans="1:5" x14ac:dyDescent="0.25">
      <c r="A57" s="230" t="s">
        <v>108</v>
      </c>
      <c r="B57" s="99"/>
      <c r="C57" s="99"/>
      <c r="D57" s="95">
        <v>850.75</v>
      </c>
      <c r="E57" s="231"/>
    </row>
    <row r="58" spans="1:5" x14ac:dyDescent="0.25">
      <c r="A58" s="230" t="s">
        <v>110</v>
      </c>
      <c r="B58" s="99"/>
      <c r="C58" s="99"/>
      <c r="D58" s="98">
        <v>9546.2900000000009</v>
      </c>
      <c r="E58" s="231"/>
    </row>
    <row r="59" spans="1:5" x14ac:dyDescent="0.25">
      <c r="A59" s="230" t="s">
        <v>111</v>
      </c>
      <c r="B59" s="99"/>
      <c r="C59" s="99"/>
      <c r="D59" s="98">
        <v>2287.37</v>
      </c>
      <c r="E59" s="231"/>
    </row>
    <row r="60" spans="1:5" x14ac:dyDescent="0.25">
      <c r="A60" s="230" t="s">
        <v>112</v>
      </c>
      <c r="B60" s="99"/>
      <c r="C60" s="99"/>
      <c r="D60" s="98">
        <v>20015.75</v>
      </c>
      <c r="E60" s="231"/>
    </row>
    <row r="61" spans="1:5" x14ac:dyDescent="0.25">
      <c r="A61" s="230" t="s">
        <v>113</v>
      </c>
      <c r="B61" s="99"/>
      <c r="C61" s="99"/>
      <c r="D61" s="98">
        <v>2643.32</v>
      </c>
      <c r="E61" s="231"/>
    </row>
    <row r="62" spans="1:5" x14ac:dyDescent="0.25">
      <c r="A62" s="230" t="s">
        <v>114</v>
      </c>
      <c r="B62" s="99"/>
      <c r="C62" s="99"/>
      <c r="D62" s="98">
        <v>1103.31</v>
      </c>
      <c r="E62" s="231"/>
    </row>
    <row r="63" spans="1:5" x14ac:dyDescent="0.25">
      <c r="A63" s="230" t="s">
        <v>115</v>
      </c>
      <c r="B63" s="99"/>
      <c r="C63" s="99"/>
      <c r="D63" s="95">
        <v>397.71</v>
      </c>
      <c r="E63" s="231"/>
    </row>
    <row r="64" spans="1:5" x14ac:dyDescent="0.25">
      <c r="A64" s="230" t="s">
        <v>117</v>
      </c>
      <c r="B64" s="99"/>
      <c r="C64" s="99"/>
      <c r="D64" s="98">
        <v>1082.25</v>
      </c>
      <c r="E64" s="231"/>
    </row>
    <row r="65" spans="1:5" x14ac:dyDescent="0.25">
      <c r="A65" s="230" t="s">
        <v>118</v>
      </c>
      <c r="B65" s="99"/>
      <c r="C65" s="99"/>
      <c r="D65" s="98">
        <v>5112.75</v>
      </c>
      <c r="E65" s="231"/>
    </row>
    <row r="66" spans="1:5" x14ac:dyDescent="0.25">
      <c r="A66" s="230" t="s">
        <v>119</v>
      </c>
      <c r="B66" s="99"/>
      <c r="C66" s="99"/>
      <c r="D66" s="95">
        <v>209.48</v>
      </c>
      <c r="E66" s="231"/>
    </row>
    <row r="67" spans="1:5" x14ac:dyDescent="0.25">
      <c r="A67" s="230" t="s">
        <v>120</v>
      </c>
      <c r="B67" s="99"/>
      <c r="C67" s="99"/>
      <c r="D67" s="98">
        <v>10834.46</v>
      </c>
      <c r="E67" s="231"/>
    </row>
    <row r="68" spans="1:5" x14ac:dyDescent="0.25">
      <c r="A68" s="230" t="s">
        <v>121</v>
      </c>
      <c r="B68" s="99"/>
      <c r="C68" s="99"/>
      <c r="D68" s="98">
        <v>1050</v>
      </c>
      <c r="E68" s="231"/>
    </row>
    <row r="69" spans="1:5" x14ac:dyDescent="0.25">
      <c r="A69" s="230" t="s">
        <v>122</v>
      </c>
      <c r="B69" s="99"/>
      <c r="C69" s="99"/>
      <c r="D69" s="98">
        <v>2240</v>
      </c>
      <c r="E69" s="231"/>
    </row>
    <row r="70" spans="1:5" x14ac:dyDescent="0.25">
      <c r="A70" s="230" t="s">
        <v>124</v>
      </c>
      <c r="B70" s="99"/>
      <c r="C70" s="99"/>
      <c r="D70" s="98">
        <v>2995.48</v>
      </c>
      <c r="E70" s="231"/>
    </row>
    <row r="71" spans="1:5" x14ac:dyDescent="0.25">
      <c r="A71" s="230" t="s">
        <v>125</v>
      </c>
      <c r="B71" s="99"/>
      <c r="C71" s="99"/>
      <c r="D71" s="98">
        <v>1673.15</v>
      </c>
      <c r="E71" s="231"/>
    </row>
    <row r="72" spans="1:5" x14ac:dyDescent="0.25">
      <c r="A72" s="230" t="s">
        <v>130</v>
      </c>
      <c r="B72" s="99"/>
      <c r="C72" s="99"/>
      <c r="D72" s="95">
        <v>51.61</v>
      </c>
      <c r="E72" s="231"/>
    </row>
    <row r="73" spans="1:5" x14ac:dyDescent="0.25">
      <c r="A73" s="230" t="s">
        <v>131</v>
      </c>
      <c r="B73" s="99"/>
      <c r="C73" s="99"/>
      <c r="D73" s="95">
        <v>210</v>
      </c>
      <c r="E73" s="231"/>
    </row>
    <row r="74" spans="1:5" x14ac:dyDescent="0.25">
      <c r="A74" s="230" t="s">
        <v>133</v>
      </c>
      <c r="B74" s="99"/>
      <c r="C74" s="99"/>
      <c r="D74" s="95">
        <v>203.05</v>
      </c>
      <c r="E74" s="231"/>
    </row>
    <row r="75" spans="1:5" x14ac:dyDescent="0.25">
      <c r="A75" s="229" t="s">
        <v>134</v>
      </c>
      <c r="B75" s="104">
        <v>115</v>
      </c>
      <c r="C75" s="104">
        <v>115</v>
      </c>
      <c r="D75" s="104">
        <v>109.85</v>
      </c>
      <c r="E75" s="224">
        <v>95.52</v>
      </c>
    </row>
    <row r="76" spans="1:5" x14ac:dyDescent="0.25">
      <c r="A76" s="230" t="s">
        <v>136</v>
      </c>
      <c r="B76" s="99"/>
      <c r="C76" s="99"/>
      <c r="D76" s="95">
        <v>109.85</v>
      </c>
      <c r="E76" s="231"/>
    </row>
    <row r="77" spans="1:5" x14ac:dyDescent="0.25">
      <c r="A77" s="250" t="s">
        <v>186</v>
      </c>
      <c r="B77" s="258">
        <v>1567876.56</v>
      </c>
      <c r="C77" s="258">
        <v>1567876.56</v>
      </c>
      <c r="D77" s="258">
        <v>1654291.64</v>
      </c>
      <c r="E77" s="252">
        <v>105.51</v>
      </c>
    </row>
    <row r="78" spans="1:5" x14ac:dyDescent="0.25">
      <c r="A78" s="225" t="s">
        <v>187</v>
      </c>
      <c r="B78" s="103">
        <v>1567876.56</v>
      </c>
      <c r="C78" s="103">
        <v>1567876.56</v>
      </c>
      <c r="D78" s="103">
        <v>1654291.64</v>
      </c>
      <c r="E78" s="224">
        <v>105.51</v>
      </c>
    </row>
    <row r="79" spans="1:5" x14ac:dyDescent="0.25">
      <c r="A79" s="229" t="s">
        <v>96</v>
      </c>
      <c r="B79" s="103">
        <v>1561139.6</v>
      </c>
      <c r="C79" s="103">
        <v>1561139.6</v>
      </c>
      <c r="D79" s="103">
        <v>1645821.04</v>
      </c>
      <c r="E79" s="224">
        <v>105.42</v>
      </c>
    </row>
    <row r="80" spans="1:5" x14ac:dyDescent="0.25">
      <c r="A80" s="230" t="s">
        <v>98</v>
      </c>
      <c r="B80" s="99"/>
      <c r="C80" s="99"/>
      <c r="D80" s="98">
        <v>1309835</v>
      </c>
      <c r="E80" s="231"/>
    </row>
    <row r="81" spans="1:5" x14ac:dyDescent="0.25">
      <c r="A81" s="230" t="s">
        <v>99</v>
      </c>
      <c r="B81" s="99"/>
      <c r="C81" s="99"/>
      <c r="D81" s="98">
        <v>63963.91</v>
      </c>
      <c r="E81" s="231"/>
    </row>
    <row r="82" spans="1:5" x14ac:dyDescent="0.25">
      <c r="A82" s="230" t="s">
        <v>101</v>
      </c>
      <c r="B82" s="99"/>
      <c r="C82" s="99"/>
      <c r="D82" s="98">
        <v>46607.48</v>
      </c>
      <c r="E82" s="231"/>
    </row>
    <row r="83" spans="1:5" x14ac:dyDescent="0.25">
      <c r="A83" s="230" t="s">
        <v>103</v>
      </c>
      <c r="B83" s="99"/>
      <c r="C83" s="99"/>
      <c r="D83" s="98">
        <v>225414.65</v>
      </c>
      <c r="E83" s="231"/>
    </row>
    <row r="84" spans="1:5" x14ac:dyDescent="0.25">
      <c r="A84" s="229" t="s">
        <v>104</v>
      </c>
      <c r="B84" s="103">
        <v>6643.6</v>
      </c>
      <c r="C84" s="103">
        <v>6643.6</v>
      </c>
      <c r="D84" s="103">
        <v>8046.95</v>
      </c>
      <c r="E84" s="224">
        <v>121.12</v>
      </c>
    </row>
    <row r="85" spans="1:5" x14ac:dyDescent="0.25">
      <c r="A85" s="230" t="s">
        <v>110</v>
      </c>
      <c r="B85" s="99"/>
      <c r="C85" s="99"/>
      <c r="D85" s="98">
        <v>1338.08</v>
      </c>
      <c r="E85" s="231"/>
    </row>
    <row r="86" spans="1:5" x14ac:dyDescent="0.25">
      <c r="A86" s="230" t="s">
        <v>111</v>
      </c>
      <c r="B86" s="99"/>
      <c r="C86" s="99"/>
      <c r="D86" s="98">
        <v>1351.75</v>
      </c>
      <c r="E86" s="231"/>
    </row>
    <row r="87" spans="1:5" x14ac:dyDescent="0.25">
      <c r="A87" s="230" t="s">
        <v>123</v>
      </c>
      <c r="B87" s="99"/>
      <c r="C87" s="99"/>
      <c r="D87" s="98">
        <v>4699.16</v>
      </c>
      <c r="E87" s="231"/>
    </row>
    <row r="88" spans="1:5" x14ac:dyDescent="0.25">
      <c r="A88" s="230" t="s">
        <v>125</v>
      </c>
      <c r="B88" s="99"/>
      <c r="C88" s="99"/>
      <c r="D88" s="95">
        <v>657.96</v>
      </c>
      <c r="E88" s="231"/>
    </row>
    <row r="89" spans="1:5" x14ac:dyDescent="0.25">
      <c r="A89" s="229" t="s">
        <v>138</v>
      </c>
      <c r="B89" s="104">
        <v>27</v>
      </c>
      <c r="C89" s="104">
        <v>27</v>
      </c>
      <c r="D89" s="104">
        <v>44.2</v>
      </c>
      <c r="E89" s="224">
        <v>163.69999999999999</v>
      </c>
    </row>
    <row r="90" spans="1:5" x14ac:dyDescent="0.25">
      <c r="A90" s="230" t="s">
        <v>140</v>
      </c>
      <c r="B90" s="99"/>
      <c r="C90" s="99"/>
      <c r="D90" s="95">
        <v>44.2</v>
      </c>
      <c r="E90" s="231"/>
    </row>
    <row r="91" spans="1:5" x14ac:dyDescent="0.25">
      <c r="A91" s="229" t="s">
        <v>145</v>
      </c>
      <c r="B91" s="104">
        <v>66.36</v>
      </c>
      <c r="C91" s="104">
        <v>66.36</v>
      </c>
      <c r="D91" s="104">
        <v>379.45</v>
      </c>
      <c r="E91" s="224">
        <v>571.80999999999995</v>
      </c>
    </row>
    <row r="92" spans="1:5" x14ac:dyDescent="0.25">
      <c r="A92" s="230" t="s">
        <v>151</v>
      </c>
      <c r="B92" s="99"/>
      <c r="C92" s="99"/>
      <c r="D92" s="95">
        <v>379.45</v>
      </c>
      <c r="E92" s="231"/>
    </row>
    <row r="93" spans="1:5" x14ac:dyDescent="0.25">
      <c r="A93" s="250" t="s">
        <v>190</v>
      </c>
      <c r="B93" s="253"/>
      <c r="C93" s="253"/>
      <c r="D93" s="251">
        <v>77.3</v>
      </c>
      <c r="E93" s="254"/>
    </row>
    <row r="94" spans="1:5" x14ac:dyDescent="0.25">
      <c r="A94" s="225" t="s">
        <v>191</v>
      </c>
      <c r="B94" s="102"/>
      <c r="C94" s="102"/>
      <c r="D94" s="104">
        <v>77.3</v>
      </c>
      <c r="E94" s="226"/>
    </row>
    <row r="95" spans="1:5" x14ac:dyDescent="0.25">
      <c r="A95" s="229" t="s">
        <v>104</v>
      </c>
      <c r="B95" s="102"/>
      <c r="C95" s="102"/>
      <c r="D95" s="104">
        <v>77.3</v>
      </c>
      <c r="E95" s="226"/>
    </row>
    <row r="96" spans="1:5" x14ac:dyDescent="0.25">
      <c r="A96" s="230" t="s">
        <v>110</v>
      </c>
      <c r="B96" s="99"/>
      <c r="C96" s="99"/>
      <c r="D96" s="95">
        <v>77.3</v>
      </c>
      <c r="E96" s="231"/>
    </row>
    <row r="97" spans="1:5" x14ac:dyDescent="0.25">
      <c r="A97" s="250" t="s">
        <v>194</v>
      </c>
      <c r="B97" s="258">
        <v>2650</v>
      </c>
      <c r="C97" s="258">
        <v>2650</v>
      </c>
      <c r="D97" s="258">
        <v>10020</v>
      </c>
      <c r="E97" s="252">
        <v>378.11</v>
      </c>
    </row>
    <row r="98" spans="1:5" x14ac:dyDescent="0.25">
      <c r="A98" s="225" t="s">
        <v>195</v>
      </c>
      <c r="B98" s="103">
        <v>2650</v>
      </c>
      <c r="C98" s="103">
        <v>2650</v>
      </c>
      <c r="D98" s="103">
        <v>10020</v>
      </c>
      <c r="E98" s="224">
        <v>378.11</v>
      </c>
    </row>
    <row r="99" spans="1:5" x14ac:dyDescent="0.25">
      <c r="A99" s="229" t="s">
        <v>104</v>
      </c>
      <c r="B99" s="103">
        <v>1150</v>
      </c>
      <c r="C99" s="103">
        <v>1150</v>
      </c>
      <c r="D99" s="103">
        <v>8170</v>
      </c>
      <c r="E99" s="224">
        <v>710.43</v>
      </c>
    </row>
    <row r="100" spans="1:5" x14ac:dyDescent="0.25">
      <c r="A100" s="230" t="s">
        <v>110</v>
      </c>
      <c r="B100" s="99"/>
      <c r="C100" s="99"/>
      <c r="D100" s="98">
        <v>1178.17</v>
      </c>
      <c r="E100" s="231"/>
    </row>
    <row r="101" spans="1:5" x14ac:dyDescent="0.25">
      <c r="A101" s="230" t="s">
        <v>125</v>
      </c>
      <c r="B101" s="99"/>
      <c r="C101" s="99"/>
      <c r="D101" s="98">
        <v>1609.43</v>
      </c>
      <c r="E101" s="231"/>
    </row>
    <row r="102" spans="1:5" x14ac:dyDescent="0.25">
      <c r="A102" s="230" t="s">
        <v>130</v>
      </c>
      <c r="B102" s="99"/>
      <c r="C102" s="99"/>
      <c r="D102" s="98">
        <v>3375</v>
      </c>
      <c r="E102" s="231"/>
    </row>
    <row r="103" spans="1:5" x14ac:dyDescent="0.25">
      <c r="A103" s="230" t="s">
        <v>133</v>
      </c>
      <c r="B103" s="99"/>
      <c r="C103" s="99"/>
      <c r="D103" s="98">
        <v>2007.4</v>
      </c>
      <c r="E103" s="231"/>
    </row>
    <row r="104" spans="1:5" x14ac:dyDescent="0.25">
      <c r="A104" s="229" t="s">
        <v>145</v>
      </c>
      <c r="B104" s="103">
        <v>1500</v>
      </c>
      <c r="C104" s="103">
        <v>1500</v>
      </c>
      <c r="D104" s="103">
        <v>1850</v>
      </c>
      <c r="E104" s="224">
        <v>123.33</v>
      </c>
    </row>
    <row r="105" spans="1:5" x14ac:dyDescent="0.25">
      <c r="A105" s="230" t="s">
        <v>147</v>
      </c>
      <c r="B105" s="99"/>
      <c r="C105" s="99"/>
      <c r="D105" s="95">
        <v>350</v>
      </c>
      <c r="E105" s="231"/>
    </row>
    <row r="106" spans="1:5" x14ac:dyDescent="0.25">
      <c r="A106" s="230" t="s">
        <v>149</v>
      </c>
      <c r="B106" s="99"/>
      <c r="C106" s="99"/>
      <c r="D106" s="98">
        <v>1500</v>
      </c>
      <c r="E106" s="231"/>
    </row>
    <row r="107" spans="1:5" ht="28.5" customHeight="1" x14ac:dyDescent="0.25">
      <c r="A107" s="250" t="s">
        <v>196</v>
      </c>
      <c r="B107" s="253"/>
      <c r="C107" s="253"/>
      <c r="D107" s="251">
        <v>182.8</v>
      </c>
      <c r="E107" s="254"/>
    </row>
    <row r="108" spans="1:5" ht="28.5" customHeight="1" x14ac:dyDescent="0.25">
      <c r="A108" s="225" t="s">
        <v>197</v>
      </c>
      <c r="B108" s="102"/>
      <c r="C108" s="102"/>
      <c r="D108" s="104">
        <v>182.8</v>
      </c>
      <c r="E108" s="226"/>
    </row>
    <row r="109" spans="1:5" x14ac:dyDescent="0.25">
      <c r="A109" s="229" t="s">
        <v>145</v>
      </c>
      <c r="B109" s="102"/>
      <c r="C109" s="102"/>
      <c r="D109" s="104">
        <v>182.8</v>
      </c>
      <c r="E109" s="226"/>
    </row>
    <row r="110" spans="1:5" x14ac:dyDescent="0.25">
      <c r="A110" s="230" t="s">
        <v>149</v>
      </c>
      <c r="B110" s="99"/>
      <c r="C110" s="99"/>
      <c r="D110" s="95">
        <v>182.8</v>
      </c>
      <c r="E110" s="231"/>
    </row>
    <row r="111" spans="1:5" ht="28.5" customHeight="1" x14ac:dyDescent="0.25">
      <c r="A111" s="250" t="s">
        <v>198</v>
      </c>
      <c r="B111" s="251">
        <v>70.13</v>
      </c>
      <c r="C111" s="251">
        <v>70.13</v>
      </c>
      <c r="D111" s="251">
        <v>70.13</v>
      </c>
      <c r="E111" s="252">
        <v>100</v>
      </c>
    </row>
    <row r="112" spans="1:5" ht="17.25" customHeight="1" x14ac:dyDescent="0.25">
      <c r="A112" s="225" t="s">
        <v>199</v>
      </c>
      <c r="B112" s="104">
        <v>70.13</v>
      </c>
      <c r="C112" s="104">
        <v>70.13</v>
      </c>
      <c r="D112" s="104">
        <v>70.13</v>
      </c>
      <c r="E112" s="224">
        <v>100</v>
      </c>
    </row>
    <row r="113" spans="1:5" x14ac:dyDescent="0.25">
      <c r="A113" s="229" t="s">
        <v>104</v>
      </c>
      <c r="B113" s="104">
        <v>70.13</v>
      </c>
      <c r="C113" s="104">
        <v>70.13</v>
      </c>
      <c r="D113" s="104">
        <v>70.13</v>
      </c>
      <c r="E113" s="224">
        <v>100</v>
      </c>
    </row>
    <row r="114" spans="1:5" x14ac:dyDescent="0.25">
      <c r="A114" s="230" t="s">
        <v>118</v>
      </c>
      <c r="B114" s="99"/>
      <c r="C114" s="99"/>
      <c r="D114" s="95">
        <v>70.13</v>
      </c>
      <c r="E114" s="231"/>
    </row>
    <row r="115" spans="1:5" x14ac:dyDescent="0.25">
      <c r="A115" s="255" t="s">
        <v>204</v>
      </c>
      <c r="B115" s="256">
        <v>7110.95</v>
      </c>
      <c r="C115" s="256">
        <v>7110.95</v>
      </c>
      <c r="D115" s="256">
        <v>8345.49</v>
      </c>
      <c r="E115" s="257">
        <v>117.36</v>
      </c>
    </row>
    <row r="116" spans="1:5" x14ac:dyDescent="0.25">
      <c r="A116" s="227" t="s">
        <v>205</v>
      </c>
      <c r="B116" s="97">
        <v>5065.45</v>
      </c>
      <c r="C116" s="97">
        <v>5065.45</v>
      </c>
      <c r="D116" s="97">
        <v>6299.99</v>
      </c>
      <c r="E116" s="228">
        <v>124.37</v>
      </c>
    </row>
    <row r="117" spans="1:5" x14ac:dyDescent="0.25">
      <c r="A117" s="250" t="s">
        <v>177</v>
      </c>
      <c r="B117" s="258">
        <v>4800</v>
      </c>
      <c r="C117" s="258">
        <v>4800</v>
      </c>
      <c r="D117" s="258">
        <v>6299.99</v>
      </c>
      <c r="E117" s="252">
        <v>131.25</v>
      </c>
    </row>
    <row r="118" spans="1:5" x14ac:dyDescent="0.25">
      <c r="A118" s="229" t="s">
        <v>104</v>
      </c>
      <c r="B118" s="103">
        <v>4800</v>
      </c>
      <c r="C118" s="103">
        <v>4800</v>
      </c>
      <c r="D118" s="103">
        <v>6299.99</v>
      </c>
      <c r="E118" s="224">
        <v>131.25</v>
      </c>
    </row>
    <row r="119" spans="1:5" x14ac:dyDescent="0.25">
      <c r="A119" s="230" t="s">
        <v>110</v>
      </c>
      <c r="B119" s="99"/>
      <c r="C119" s="99"/>
      <c r="D119" s="95">
        <v>350.14</v>
      </c>
      <c r="E119" s="231"/>
    </row>
    <row r="120" spans="1:5" x14ac:dyDescent="0.25">
      <c r="A120" s="230" t="s">
        <v>111</v>
      </c>
      <c r="B120" s="99"/>
      <c r="C120" s="99"/>
      <c r="D120" s="98">
        <v>1195.75</v>
      </c>
      <c r="E120" s="231"/>
    </row>
    <row r="121" spans="1:5" x14ac:dyDescent="0.25">
      <c r="A121" s="230" t="s">
        <v>117</v>
      </c>
      <c r="B121" s="99"/>
      <c r="C121" s="99"/>
      <c r="D121" s="95">
        <v>227.2</v>
      </c>
      <c r="E121" s="231"/>
    </row>
    <row r="122" spans="1:5" x14ac:dyDescent="0.25">
      <c r="A122" s="230" t="s">
        <v>123</v>
      </c>
      <c r="B122" s="99"/>
      <c r="C122" s="99"/>
      <c r="D122" s="95">
        <v>891.9</v>
      </c>
      <c r="E122" s="231"/>
    </row>
    <row r="123" spans="1:5" x14ac:dyDescent="0.25">
      <c r="A123" s="230" t="s">
        <v>125</v>
      </c>
      <c r="B123" s="99"/>
      <c r="C123" s="99"/>
      <c r="D123" s="98">
        <v>2210</v>
      </c>
      <c r="E123" s="231"/>
    </row>
    <row r="124" spans="1:5" x14ac:dyDescent="0.25">
      <c r="A124" s="230" t="s">
        <v>130</v>
      </c>
      <c r="B124" s="99"/>
      <c r="C124" s="99"/>
      <c r="D124" s="98">
        <v>1425</v>
      </c>
      <c r="E124" s="231"/>
    </row>
    <row r="125" spans="1:5" x14ac:dyDescent="0.25">
      <c r="A125" s="250" t="s">
        <v>186</v>
      </c>
      <c r="B125" s="251">
        <v>265.45</v>
      </c>
      <c r="C125" s="251">
        <v>265.45</v>
      </c>
      <c r="D125" s="253"/>
      <c r="E125" s="254"/>
    </row>
    <row r="126" spans="1:5" x14ac:dyDescent="0.25">
      <c r="A126" s="225" t="s">
        <v>187</v>
      </c>
      <c r="B126" s="104">
        <v>265.45</v>
      </c>
      <c r="C126" s="104">
        <v>265.45</v>
      </c>
      <c r="D126" s="102"/>
      <c r="E126" s="226"/>
    </row>
    <row r="127" spans="1:5" x14ac:dyDescent="0.25">
      <c r="A127" s="229" t="s">
        <v>104</v>
      </c>
      <c r="B127" s="104">
        <v>265.45</v>
      </c>
      <c r="C127" s="104">
        <v>265.45</v>
      </c>
      <c r="D127" s="102"/>
      <c r="E127" s="226"/>
    </row>
    <row r="128" spans="1:5" x14ac:dyDescent="0.25">
      <c r="A128" s="259" t="s">
        <v>206</v>
      </c>
      <c r="B128" s="260">
        <v>1073.5</v>
      </c>
      <c r="C128" s="260">
        <v>1073.5</v>
      </c>
      <c r="D128" s="260">
        <v>1073.5</v>
      </c>
      <c r="E128" s="261">
        <v>100</v>
      </c>
    </row>
    <row r="129" spans="1:5" x14ac:dyDescent="0.25">
      <c r="A129" s="250" t="s">
        <v>188</v>
      </c>
      <c r="B129" s="253"/>
      <c r="C129" s="253"/>
      <c r="D129" s="258">
        <v>1073.5</v>
      </c>
      <c r="E129" s="254"/>
    </row>
    <row r="130" spans="1:5" x14ac:dyDescent="0.25">
      <c r="A130" s="225" t="s">
        <v>189</v>
      </c>
      <c r="B130" s="102"/>
      <c r="C130" s="102"/>
      <c r="D130" s="103">
        <v>1073.5</v>
      </c>
      <c r="E130" s="226"/>
    </row>
    <row r="131" spans="1:5" x14ac:dyDescent="0.25">
      <c r="A131" s="229" t="s">
        <v>104</v>
      </c>
      <c r="B131" s="102"/>
      <c r="C131" s="102"/>
      <c r="D131" s="103">
        <v>1073.5</v>
      </c>
      <c r="E131" s="226"/>
    </row>
    <row r="132" spans="1:5" x14ac:dyDescent="0.25">
      <c r="A132" s="230" t="s">
        <v>110</v>
      </c>
      <c r="B132" s="99"/>
      <c r="C132" s="99"/>
      <c r="D132" s="95">
        <v>315</v>
      </c>
      <c r="E132" s="231"/>
    </row>
    <row r="133" spans="1:5" x14ac:dyDescent="0.25">
      <c r="A133" s="230" t="s">
        <v>114</v>
      </c>
      <c r="B133" s="99"/>
      <c r="C133" s="99"/>
      <c r="D133" s="95">
        <v>758.5</v>
      </c>
      <c r="E133" s="231"/>
    </row>
    <row r="134" spans="1:5" x14ac:dyDescent="0.25">
      <c r="A134" s="250" t="s">
        <v>192</v>
      </c>
      <c r="B134" s="258">
        <v>1073.5</v>
      </c>
      <c r="C134" s="258">
        <v>1073.5</v>
      </c>
      <c r="D134" s="253"/>
      <c r="E134" s="254"/>
    </row>
    <row r="135" spans="1:5" ht="26.25" x14ac:dyDescent="0.25">
      <c r="A135" s="225" t="s">
        <v>193</v>
      </c>
      <c r="B135" s="103">
        <v>1073.5</v>
      </c>
      <c r="C135" s="103">
        <v>1073.5</v>
      </c>
      <c r="D135" s="102"/>
      <c r="E135" s="226"/>
    </row>
    <row r="136" spans="1:5" x14ac:dyDescent="0.25">
      <c r="A136" s="229" t="s">
        <v>104</v>
      </c>
      <c r="B136" s="103">
        <v>1073.5</v>
      </c>
      <c r="C136" s="103">
        <v>1073.5</v>
      </c>
      <c r="D136" s="102"/>
      <c r="E136" s="226"/>
    </row>
    <row r="137" spans="1:5" x14ac:dyDescent="0.25">
      <c r="A137" s="230" t="s">
        <v>110</v>
      </c>
      <c r="B137" s="99"/>
      <c r="C137" s="99"/>
      <c r="D137" s="99"/>
      <c r="E137" s="231"/>
    </row>
    <row r="138" spans="1:5" x14ac:dyDescent="0.25">
      <c r="A138" s="230" t="s">
        <v>114</v>
      </c>
      <c r="B138" s="99"/>
      <c r="C138" s="99"/>
      <c r="D138" s="99"/>
      <c r="E138" s="231"/>
    </row>
    <row r="139" spans="1:5" x14ac:dyDescent="0.25">
      <c r="A139" s="227" t="s">
        <v>207</v>
      </c>
      <c r="B139" s="96">
        <v>972</v>
      </c>
      <c r="C139" s="96">
        <v>972</v>
      </c>
      <c r="D139" s="96">
        <v>972</v>
      </c>
      <c r="E139" s="228">
        <v>100</v>
      </c>
    </row>
    <row r="140" spans="1:5" x14ac:dyDescent="0.25">
      <c r="A140" s="250" t="s">
        <v>186</v>
      </c>
      <c r="B140" s="251">
        <v>972</v>
      </c>
      <c r="C140" s="251">
        <v>972</v>
      </c>
      <c r="D140" s="251">
        <v>972</v>
      </c>
      <c r="E140" s="252">
        <v>100</v>
      </c>
    </row>
    <row r="141" spans="1:5" x14ac:dyDescent="0.25">
      <c r="A141" s="225" t="s">
        <v>187</v>
      </c>
      <c r="B141" s="104">
        <v>972</v>
      </c>
      <c r="C141" s="104">
        <v>972</v>
      </c>
      <c r="D141" s="104">
        <v>972</v>
      </c>
      <c r="E141" s="224">
        <v>100</v>
      </c>
    </row>
    <row r="142" spans="1:5" x14ac:dyDescent="0.25">
      <c r="A142" s="229" t="s">
        <v>141</v>
      </c>
      <c r="B142" s="104">
        <v>972</v>
      </c>
      <c r="C142" s="104">
        <v>972</v>
      </c>
      <c r="D142" s="104">
        <v>972</v>
      </c>
      <c r="E142" s="224">
        <v>100</v>
      </c>
    </row>
    <row r="143" spans="1:5" x14ac:dyDescent="0.25">
      <c r="A143" s="230" t="s">
        <v>143</v>
      </c>
      <c r="B143" s="99"/>
      <c r="C143" s="99"/>
      <c r="D143" s="95">
        <v>972</v>
      </c>
      <c r="E143" s="231"/>
    </row>
    <row r="144" spans="1:5" x14ac:dyDescent="0.25">
      <c r="A144" s="255" t="s">
        <v>208</v>
      </c>
      <c r="B144" s="256">
        <v>22393.4</v>
      </c>
      <c r="C144" s="256">
        <v>22393.4</v>
      </c>
      <c r="D144" s="256">
        <v>22017.4</v>
      </c>
      <c r="E144" s="257">
        <v>98.32</v>
      </c>
    </row>
    <row r="145" spans="1:5" x14ac:dyDescent="0.25">
      <c r="A145" s="259" t="s">
        <v>209</v>
      </c>
      <c r="B145" s="260">
        <v>22393.4</v>
      </c>
      <c r="C145" s="260">
        <v>22393.4</v>
      </c>
      <c r="D145" s="260">
        <v>22017.4</v>
      </c>
      <c r="E145" s="261">
        <v>98.32</v>
      </c>
    </row>
    <row r="146" spans="1:5" x14ac:dyDescent="0.25">
      <c r="A146" s="250" t="s">
        <v>178</v>
      </c>
      <c r="B146" s="251">
        <v>365.45</v>
      </c>
      <c r="C146" s="251">
        <v>365.45</v>
      </c>
      <c r="D146" s="251">
        <v>264.89999999999998</v>
      </c>
      <c r="E146" s="252">
        <v>72.489999999999995</v>
      </c>
    </row>
    <row r="147" spans="1:5" x14ac:dyDescent="0.25">
      <c r="A147" s="225" t="s">
        <v>179</v>
      </c>
      <c r="B147" s="104">
        <v>365.45</v>
      </c>
      <c r="C147" s="104">
        <v>365.45</v>
      </c>
      <c r="D147" s="104">
        <v>264.89999999999998</v>
      </c>
      <c r="E147" s="224">
        <v>72.489999999999995</v>
      </c>
    </row>
    <row r="148" spans="1:5" x14ac:dyDescent="0.25">
      <c r="A148" s="229" t="s">
        <v>145</v>
      </c>
      <c r="B148" s="104">
        <v>365.45</v>
      </c>
      <c r="C148" s="104">
        <v>365.45</v>
      </c>
      <c r="D148" s="104">
        <v>264.89999999999998</v>
      </c>
      <c r="E148" s="224">
        <v>72.489999999999995</v>
      </c>
    </row>
    <row r="149" spans="1:5" x14ac:dyDescent="0.25">
      <c r="A149" s="230" t="s">
        <v>149</v>
      </c>
      <c r="B149" s="99"/>
      <c r="C149" s="99"/>
      <c r="D149" s="95">
        <v>264.89999999999998</v>
      </c>
      <c r="E149" s="231"/>
    </row>
    <row r="150" spans="1:5" x14ac:dyDescent="0.25">
      <c r="A150" s="250" t="s">
        <v>180</v>
      </c>
      <c r="B150" s="258">
        <v>4260</v>
      </c>
      <c r="C150" s="258">
        <v>4260</v>
      </c>
      <c r="D150" s="258">
        <v>4250</v>
      </c>
      <c r="E150" s="252">
        <v>99.77</v>
      </c>
    </row>
    <row r="151" spans="1:5" x14ac:dyDescent="0.25">
      <c r="A151" s="225" t="s">
        <v>181</v>
      </c>
      <c r="B151" s="103">
        <v>4260</v>
      </c>
      <c r="C151" s="103">
        <v>4260</v>
      </c>
      <c r="D151" s="103">
        <v>4250</v>
      </c>
      <c r="E151" s="224">
        <v>99.77</v>
      </c>
    </row>
    <row r="152" spans="1:5" x14ac:dyDescent="0.25">
      <c r="A152" s="229" t="s">
        <v>145</v>
      </c>
      <c r="B152" s="103">
        <v>4260</v>
      </c>
      <c r="C152" s="103">
        <v>4260</v>
      </c>
      <c r="D152" s="103">
        <v>4250</v>
      </c>
      <c r="E152" s="224">
        <v>99.77</v>
      </c>
    </row>
    <row r="153" spans="1:5" x14ac:dyDescent="0.25">
      <c r="A153" s="230" t="s">
        <v>148</v>
      </c>
      <c r="B153" s="99"/>
      <c r="C153" s="99"/>
      <c r="D153" s="98">
        <v>4250</v>
      </c>
      <c r="E153" s="231"/>
    </row>
    <row r="154" spans="1:5" x14ac:dyDescent="0.25">
      <c r="A154" s="250" t="s">
        <v>182</v>
      </c>
      <c r="B154" s="251">
        <v>265.45</v>
      </c>
      <c r="C154" s="251">
        <v>265.45</v>
      </c>
      <c r="D154" s="253"/>
      <c r="E154" s="254"/>
    </row>
    <row r="155" spans="1:5" x14ac:dyDescent="0.25">
      <c r="A155" s="225" t="s">
        <v>183</v>
      </c>
      <c r="B155" s="104">
        <v>265.45</v>
      </c>
      <c r="C155" s="104">
        <v>265.45</v>
      </c>
      <c r="D155" s="102"/>
      <c r="E155" s="226"/>
    </row>
    <row r="156" spans="1:5" x14ac:dyDescent="0.25">
      <c r="A156" s="229" t="s">
        <v>145</v>
      </c>
      <c r="B156" s="104">
        <v>265.45</v>
      </c>
      <c r="C156" s="104">
        <v>265.45</v>
      </c>
      <c r="D156" s="102"/>
      <c r="E156" s="226"/>
    </row>
    <row r="157" spans="1:5" x14ac:dyDescent="0.25">
      <c r="A157" s="250" t="s">
        <v>184</v>
      </c>
      <c r="B157" s="258">
        <v>16902.5</v>
      </c>
      <c r="C157" s="258">
        <v>16902.5</v>
      </c>
      <c r="D157" s="258">
        <v>16902.5</v>
      </c>
      <c r="E157" s="252">
        <v>100</v>
      </c>
    </row>
    <row r="158" spans="1:5" x14ac:dyDescent="0.25">
      <c r="A158" s="225" t="s">
        <v>185</v>
      </c>
      <c r="B158" s="103">
        <v>16902.5</v>
      </c>
      <c r="C158" s="103">
        <v>16902.5</v>
      </c>
      <c r="D158" s="103">
        <v>16902.5</v>
      </c>
      <c r="E158" s="224">
        <v>100</v>
      </c>
    </row>
    <row r="159" spans="1:5" x14ac:dyDescent="0.25">
      <c r="A159" s="229" t="s">
        <v>145</v>
      </c>
      <c r="B159" s="103">
        <v>16902.5</v>
      </c>
      <c r="C159" s="103">
        <v>16902.5</v>
      </c>
      <c r="D159" s="103">
        <v>16902.5</v>
      </c>
      <c r="E159" s="224">
        <v>100</v>
      </c>
    </row>
    <row r="160" spans="1:5" x14ac:dyDescent="0.25">
      <c r="A160" s="230" t="s">
        <v>147</v>
      </c>
      <c r="B160" s="99"/>
      <c r="C160" s="99"/>
      <c r="D160" s="98">
        <v>16902.5</v>
      </c>
      <c r="E160" s="231"/>
    </row>
    <row r="161" spans="1:5" x14ac:dyDescent="0.25">
      <c r="A161" s="250" t="s">
        <v>186</v>
      </c>
      <c r="B161" s="251">
        <v>600</v>
      </c>
      <c r="C161" s="251">
        <v>600</v>
      </c>
      <c r="D161" s="251">
        <v>600</v>
      </c>
      <c r="E161" s="252">
        <v>100</v>
      </c>
    </row>
    <row r="162" spans="1:5" x14ac:dyDescent="0.25">
      <c r="A162" s="225" t="s">
        <v>187</v>
      </c>
      <c r="B162" s="104">
        <v>600</v>
      </c>
      <c r="C162" s="104">
        <v>600</v>
      </c>
      <c r="D162" s="104">
        <v>600</v>
      </c>
      <c r="E162" s="224">
        <v>100</v>
      </c>
    </row>
    <row r="163" spans="1:5" x14ac:dyDescent="0.25">
      <c r="A163" s="229" t="s">
        <v>145</v>
      </c>
      <c r="B163" s="104">
        <v>600</v>
      </c>
      <c r="C163" s="104">
        <v>600</v>
      </c>
      <c r="D163" s="104">
        <v>600</v>
      </c>
      <c r="E163" s="224">
        <v>100</v>
      </c>
    </row>
    <row r="164" spans="1:5" ht="15.75" thickBot="1" x14ac:dyDescent="0.3">
      <c r="A164" s="232" t="s">
        <v>151</v>
      </c>
      <c r="B164" s="233"/>
      <c r="C164" s="233"/>
      <c r="D164" s="234">
        <v>600</v>
      </c>
      <c r="E164" s="235"/>
    </row>
  </sheetData>
  <mergeCells count="1">
    <mergeCell ref="A1:E1"/>
  </mergeCells>
  <pageMargins left="0.7" right="0.7" top="0.75" bottom="0.75" header="0.3" footer="0.3"/>
  <pageSetup paperSize="9" scale="6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G15" sqref="G15"/>
    </sheetView>
  </sheetViews>
  <sheetFormatPr defaultRowHeight="15" x14ac:dyDescent="0.25"/>
  <cols>
    <col min="2" max="2" width="41.140625" customWidth="1"/>
    <col min="3" max="3" width="10.140625" bestFit="1" customWidth="1"/>
    <col min="4" max="4" width="13.28515625" customWidth="1"/>
    <col min="5" max="5" width="12.140625" customWidth="1"/>
    <col min="6" max="6" width="12.28515625" customWidth="1"/>
    <col min="7" max="7" width="12.7109375" customWidth="1"/>
  </cols>
  <sheetData>
    <row r="1" spans="1:7" ht="44.25" customHeight="1" thickBot="1" x14ac:dyDescent="0.3">
      <c r="A1" s="284" t="s">
        <v>218</v>
      </c>
      <c r="B1" s="285"/>
      <c r="C1" s="285"/>
      <c r="D1" s="285"/>
      <c r="E1" s="285"/>
      <c r="F1" s="285"/>
      <c r="G1" s="286"/>
    </row>
    <row r="2" spans="1:7" ht="16.5" thickTop="1" thickBot="1" x14ac:dyDescent="0.3">
      <c r="A2" s="287" t="s">
        <v>23</v>
      </c>
      <c r="B2" s="288"/>
      <c r="C2" s="288"/>
      <c r="D2" s="288"/>
      <c r="E2" s="288"/>
      <c r="F2" s="288"/>
      <c r="G2" s="289"/>
    </row>
    <row r="3" spans="1:7" ht="30" x14ac:dyDescent="0.25">
      <c r="A3" s="14" t="s">
        <v>24</v>
      </c>
      <c r="B3" s="15" t="s">
        <v>25</v>
      </c>
      <c r="C3" s="16" t="s">
        <v>26</v>
      </c>
      <c r="D3" s="16" t="s">
        <v>27</v>
      </c>
      <c r="E3" s="16" t="s">
        <v>28</v>
      </c>
      <c r="F3" s="15" t="s">
        <v>29</v>
      </c>
      <c r="G3" s="17" t="s">
        <v>30</v>
      </c>
    </row>
    <row r="4" spans="1:7" x14ac:dyDescent="0.25">
      <c r="A4" s="18">
        <v>1</v>
      </c>
      <c r="B4" s="19" t="s">
        <v>31</v>
      </c>
      <c r="C4" s="20">
        <v>16.59</v>
      </c>
      <c r="D4" s="21">
        <v>46021</v>
      </c>
      <c r="E4" s="21">
        <v>46035</v>
      </c>
      <c r="F4" s="20"/>
      <c r="G4" s="22">
        <v>16.59</v>
      </c>
    </row>
    <row r="5" spans="1:7" x14ac:dyDescent="0.25">
      <c r="A5" s="23">
        <v>2</v>
      </c>
      <c r="B5" s="24" t="s">
        <v>32</v>
      </c>
      <c r="C5" s="25">
        <v>14.44</v>
      </c>
      <c r="D5" s="26">
        <v>46021</v>
      </c>
      <c r="E5" s="26">
        <v>46040</v>
      </c>
      <c r="F5" s="25"/>
      <c r="G5" s="27">
        <v>13.44</v>
      </c>
    </row>
    <row r="6" spans="1:7" x14ac:dyDescent="0.25">
      <c r="A6" s="18">
        <v>3</v>
      </c>
      <c r="B6" s="19" t="s">
        <v>33</v>
      </c>
      <c r="C6" s="20">
        <v>1.66</v>
      </c>
      <c r="D6" s="28">
        <v>46021</v>
      </c>
      <c r="E6" s="28">
        <v>46054</v>
      </c>
      <c r="F6" s="20"/>
      <c r="G6" s="22">
        <v>1.66</v>
      </c>
    </row>
    <row r="7" spans="1:7" x14ac:dyDescent="0.25">
      <c r="A7" s="23">
        <v>4</v>
      </c>
      <c r="B7" s="24" t="s">
        <v>34</v>
      </c>
      <c r="C7" s="25">
        <v>54.4</v>
      </c>
      <c r="D7" s="26">
        <v>46021</v>
      </c>
      <c r="E7" s="26">
        <v>46037</v>
      </c>
      <c r="F7" s="25"/>
      <c r="G7" s="27">
        <v>54.4</v>
      </c>
    </row>
    <row r="8" spans="1:7" x14ac:dyDescent="0.25">
      <c r="A8" s="18">
        <v>5</v>
      </c>
      <c r="B8" s="19" t="s">
        <v>35</v>
      </c>
      <c r="C8" s="20">
        <v>120.8</v>
      </c>
      <c r="D8" s="21">
        <v>46021</v>
      </c>
      <c r="E8" s="21">
        <v>46047</v>
      </c>
      <c r="F8" s="20"/>
      <c r="G8" s="22">
        <v>120.8</v>
      </c>
    </row>
    <row r="9" spans="1:7" x14ac:dyDescent="0.25">
      <c r="A9" s="23">
        <v>6</v>
      </c>
      <c r="B9" s="24" t="s">
        <v>36</v>
      </c>
      <c r="C9" s="25">
        <v>387.4</v>
      </c>
      <c r="D9" s="26">
        <v>46021</v>
      </c>
      <c r="E9" s="26">
        <v>46048</v>
      </c>
      <c r="F9" s="25"/>
      <c r="G9" s="27">
        <v>387.4</v>
      </c>
    </row>
    <row r="10" spans="1:7" x14ac:dyDescent="0.25">
      <c r="A10" s="18">
        <v>7</v>
      </c>
      <c r="B10" s="29" t="s">
        <v>34</v>
      </c>
      <c r="C10" s="30">
        <v>20.54</v>
      </c>
      <c r="D10" s="31">
        <v>46021</v>
      </c>
      <c r="E10" s="31">
        <v>46037</v>
      </c>
      <c r="F10" s="30"/>
      <c r="G10" s="32">
        <v>20.54</v>
      </c>
    </row>
    <row r="11" spans="1:7" ht="15.75" thickBot="1" x14ac:dyDescent="0.3">
      <c r="A11" s="33"/>
      <c r="B11" s="34" t="s">
        <v>37</v>
      </c>
      <c r="C11" s="35">
        <f>SUM(C4:C10)</f>
        <v>615.82999999999993</v>
      </c>
      <c r="D11" s="36"/>
      <c r="E11" s="36"/>
      <c r="F11" s="35"/>
      <c r="G11" s="37"/>
    </row>
    <row r="12" spans="1:7" ht="15.75" thickBot="1" x14ac:dyDescent="0.3">
      <c r="A12" s="38"/>
      <c r="B12" s="39" t="s">
        <v>38</v>
      </c>
      <c r="C12" s="40"/>
      <c r="D12" s="41"/>
      <c r="E12" s="41"/>
      <c r="F12" s="42"/>
      <c r="G12" s="43"/>
    </row>
    <row r="13" spans="1:7" ht="15.75" thickBot="1" x14ac:dyDescent="0.3">
      <c r="A13" s="290" t="s">
        <v>39</v>
      </c>
      <c r="B13" s="291"/>
      <c r="C13" s="291"/>
      <c r="D13" s="291"/>
      <c r="E13" s="291"/>
      <c r="F13" s="291"/>
      <c r="G13" s="292"/>
    </row>
    <row r="14" spans="1:7" x14ac:dyDescent="0.25">
      <c r="A14" s="44">
        <v>13</v>
      </c>
      <c r="B14" s="45" t="s">
        <v>40</v>
      </c>
      <c r="C14" s="46">
        <v>130426.73</v>
      </c>
      <c r="D14" s="47">
        <v>46022</v>
      </c>
      <c r="E14" s="48" t="s">
        <v>41</v>
      </c>
      <c r="F14" s="48"/>
      <c r="G14" s="49">
        <v>130426.73</v>
      </c>
    </row>
    <row r="15" spans="1:7" ht="30" x14ac:dyDescent="0.25">
      <c r="A15" s="50">
        <v>14</v>
      </c>
      <c r="B15" s="51" t="s">
        <v>223</v>
      </c>
      <c r="C15" s="52">
        <v>1034.5</v>
      </c>
      <c r="D15" s="31">
        <v>46022</v>
      </c>
      <c r="E15" s="53" t="s">
        <v>42</v>
      </c>
      <c r="F15" s="54"/>
      <c r="G15" s="263">
        <v>1034.5</v>
      </c>
    </row>
    <row r="16" spans="1:7" ht="30" x14ac:dyDescent="0.25">
      <c r="A16" s="56">
        <v>15</v>
      </c>
      <c r="B16" s="57" t="s">
        <v>221</v>
      </c>
      <c r="C16" s="58">
        <v>149.32</v>
      </c>
      <c r="D16" s="28"/>
      <c r="E16" s="59"/>
      <c r="F16" s="60"/>
      <c r="G16" s="61">
        <v>149.32</v>
      </c>
    </row>
    <row r="17" spans="1:7" x14ac:dyDescent="0.25">
      <c r="A17" s="50">
        <v>16</v>
      </c>
      <c r="B17" s="51" t="s">
        <v>43</v>
      </c>
      <c r="C17" s="52">
        <v>146.09</v>
      </c>
      <c r="D17" s="31">
        <v>46022</v>
      </c>
      <c r="E17" s="53" t="s">
        <v>41</v>
      </c>
      <c r="F17" s="54"/>
      <c r="G17" s="55">
        <v>146.09</v>
      </c>
    </row>
    <row r="18" spans="1:7" ht="30.75" thickBot="1" x14ac:dyDescent="0.3">
      <c r="A18" s="62"/>
      <c r="B18" s="63" t="s">
        <v>44</v>
      </c>
      <c r="C18" s="64">
        <f>SUM(C14:C17)</f>
        <v>131756.63999999998</v>
      </c>
      <c r="D18" s="41"/>
      <c r="E18" s="65"/>
      <c r="F18" s="66"/>
      <c r="G18" s="67"/>
    </row>
    <row r="19" spans="1:7" ht="15.75" thickBot="1" x14ac:dyDescent="0.3">
      <c r="A19" s="68"/>
      <c r="B19" s="69" t="s">
        <v>45</v>
      </c>
      <c r="C19" s="70">
        <f>SUM(C11+C18)</f>
        <v>132372.46999999997</v>
      </c>
      <c r="D19" s="71"/>
      <c r="E19" s="72"/>
      <c r="F19" s="73"/>
      <c r="G19" s="74"/>
    </row>
    <row r="20" spans="1:7" ht="15.75" thickBot="1" x14ac:dyDescent="0.3">
      <c r="A20" s="293" t="s">
        <v>54</v>
      </c>
      <c r="B20" s="294"/>
      <c r="C20" s="294"/>
      <c r="D20" s="294"/>
      <c r="E20" s="294"/>
      <c r="F20" s="294"/>
      <c r="G20" s="295"/>
    </row>
    <row r="21" spans="1:7" ht="30.75" thickBot="1" x14ac:dyDescent="0.3">
      <c r="A21" s="111" t="s">
        <v>24</v>
      </c>
      <c r="B21" s="117" t="s">
        <v>25</v>
      </c>
      <c r="C21" s="75" t="s">
        <v>26</v>
      </c>
      <c r="D21" s="76" t="s">
        <v>27</v>
      </c>
      <c r="E21" s="76" t="s">
        <v>28</v>
      </c>
      <c r="F21" s="75" t="s">
        <v>29</v>
      </c>
      <c r="G21" s="77" t="s">
        <v>30</v>
      </c>
    </row>
    <row r="22" spans="1:7" x14ac:dyDescent="0.25">
      <c r="A22" s="112">
        <v>1</v>
      </c>
      <c r="B22" s="118" t="s">
        <v>46</v>
      </c>
      <c r="C22" s="78">
        <v>426</v>
      </c>
      <c r="D22" s="78" t="s">
        <v>47</v>
      </c>
      <c r="E22" s="78" t="s">
        <v>48</v>
      </c>
      <c r="F22" s="79"/>
      <c r="G22" s="80">
        <v>426</v>
      </c>
    </row>
    <row r="23" spans="1:7" x14ac:dyDescent="0.25">
      <c r="A23" s="113">
        <v>2</v>
      </c>
      <c r="B23" s="119" t="s">
        <v>222</v>
      </c>
      <c r="C23" s="81">
        <v>149.32</v>
      </c>
      <c r="D23" s="81"/>
      <c r="E23" s="81"/>
      <c r="F23" s="82"/>
      <c r="G23" s="32">
        <v>149.32</v>
      </c>
    </row>
    <row r="24" spans="1:7" x14ac:dyDescent="0.25">
      <c r="A24" s="114">
        <v>3</v>
      </c>
      <c r="B24" s="120" t="s">
        <v>49</v>
      </c>
      <c r="C24" s="83">
        <v>215.86</v>
      </c>
      <c r="D24" s="84">
        <v>45992</v>
      </c>
      <c r="E24" s="83"/>
      <c r="F24" s="85"/>
      <c r="G24" s="86">
        <v>215.86</v>
      </c>
    </row>
    <row r="25" spans="1:7" x14ac:dyDescent="0.25">
      <c r="A25" s="115">
        <v>4</v>
      </c>
      <c r="B25" s="121" t="s">
        <v>50</v>
      </c>
      <c r="C25" s="87">
        <v>130426.73</v>
      </c>
      <c r="D25" s="88">
        <v>46021</v>
      </c>
      <c r="E25" s="89" t="s">
        <v>41</v>
      </c>
      <c r="F25" s="90"/>
      <c r="G25" s="123">
        <v>130426.73</v>
      </c>
    </row>
    <row r="26" spans="1:7" x14ac:dyDescent="0.25">
      <c r="A26" s="114">
        <v>5</v>
      </c>
      <c r="B26" s="120" t="s">
        <v>51</v>
      </c>
      <c r="C26" s="83">
        <v>146.09</v>
      </c>
      <c r="D26" s="84">
        <v>46021</v>
      </c>
      <c r="E26" s="83" t="s">
        <v>41</v>
      </c>
      <c r="F26" s="85"/>
      <c r="G26" s="86">
        <v>146.09</v>
      </c>
    </row>
    <row r="27" spans="1:7" ht="15.75" thickBot="1" x14ac:dyDescent="0.3">
      <c r="A27" s="115">
        <v>6</v>
      </c>
      <c r="B27" s="121" t="s">
        <v>52</v>
      </c>
      <c r="C27" s="87">
        <v>1034.5</v>
      </c>
      <c r="D27" s="88">
        <v>46021</v>
      </c>
      <c r="E27" s="89" t="s">
        <v>42</v>
      </c>
      <c r="F27" s="90"/>
      <c r="G27" s="123">
        <v>1034.5</v>
      </c>
    </row>
    <row r="28" spans="1:7" ht="15.75" thickBot="1" x14ac:dyDescent="0.3">
      <c r="A28" s="116"/>
      <c r="B28" s="122" t="s">
        <v>53</v>
      </c>
      <c r="C28" s="91">
        <f>SUM(C22:C27)</f>
        <v>132398.5</v>
      </c>
      <c r="D28" s="92"/>
      <c r="E28" s="92"/>
      <c r="F28" s="93"/>
      <c r="G28" s="94"/>
    </row>
  </sheetData>
  <mergeCells count="4">
    <mergeCell ref="A1:G1"/>
    <mergeCell ref="A2:G2"/>
    <mergeCell ref="A13:G13"/>
    <mergeCell ref="A20:G20"/>
  </mergeCells>
  <pageMargins left="0.7" right="0.7" top="0.75" bottom="0.75" header="0.3" footer="0.3"/>
  <pageSetup paperSize="9" scale="78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"/>
  <sheetViews>
    <sheetView topLeftCell="C1" workbookViewId="0">
      <selection activeCell="L4" sqref="L4"/>
    </sheetView>
  </sheetViews>
  <sheetFormatPr defaultRowHeight="15" x14ac:dyDescent="0.25"/>
  <cols>
    <col min="1" max="1" width="6.42578125" style="1" bestFit="1" customWidth="1"/>
    <col min="2" max="2" width="34" style="1" customWidth="1"/>
    <col min="3" max="3" width="23.28515625" style="1" customWidth="1"/>
    <col min="4" max="4" width="16.42578125" style="1" customWidth="1"/>
    <col min="5" max="5" width="13.140625" style="1" customWidth="1"/>
    <col min="6" max="6" width="12.42578125" style="1" customWidth="1"/>
    <col min="7" max="7" width="22" style="1" customWidth="1"/>
    <col min="8" max="8" width="15.42578125" style="1" customWidth="1"/>
    <col min="9" max="9" width="26.85546875" style="1" customWidth="1"/>
    <col min="10" max="10" width="19.28515625" style="1" customWidth="1"/>
    <col min="11" max="11" width="18.7109375" style="1" customWidth="1"/>
    <col min="12" max="12" width="18.28515625" style="1" customWidth="1"/>
    <col min="13" max="13" width="17" style="1" customWidth="1"/>
    <col min="14" max="14" width="16.7109375" style="1" customWidth="1"/>
    <col min="15" max="16384" width="9.140625" style="1"/>
  </cols>
  <sheetData>
    <row r="1" spans="1:14" ht="57" customHeight="1" thickBot="1" x14ac:dyDescent="0.3">
      <c r="A1" s="296" t="s">
        <v>16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8"/>
    </row>
    <row r="2" spans="1:14" ht="7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12" t="s">
        <v>18</v>
      </c>
      <c r="J2" s="12" t="s">
        <v>19</v>
      </c>
      <c r="K2" s="11" t="s">
        <v>17</v>
      </c>
      <c r="L2" s="11" t="s">
        <v>20</v>
      </c>
      <c r="M2" s="11" t="s">
        <v>21</v>
      </c>
      <c r="N2" s="13" t="s">
        <v>22</v>
      </c>
    </row>
    <row r="3" spans="1:14" ht="105.75" thickBot="1" x14ac:dyDescent="0.3">
      <c r="A3" s="5" t="s">
        <v>8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7" t="s">
        <v>15</v>
      </c>
      <c r="I3" s="9">
        <v>76078</v>
      </c>
      <c r="J3" s="9">
        <v>73471</v>
      </c>
      <c r="K3" s="9">
        <v>1073.5</v>
      </c>
      <c r="L3" s="9">
        <v>1073.5</v>
      </c>
      <c r="M3" s="9">
        <v>0</v>
      </c>
      <c r="N3" s="10">
        <v>0</v>
      </c>
    </row>
  </sheetData>
  <mergeCells count="1">
    <mergeCell ref="A1:N1"/>
  </mergeCells>
  <dataValidations count="4">
    <dataValidation type="list" allowBlank="1" showInputMessage="1" showErrorMessage="1" sqref="F3">
      <formula1>$AJ$7:$AJ$10</formula1>
    </dataValidation>
    <dataValidation type="list" allowBlank="1" showInputMessage="1" showErrorMessage="1" sqref="H3">
      <formula1>$AK$7:$AK$8</formula1>
    </dataValidation>
    <dataValidation type="list" allowBlank="1" showInputMessage="1" showErrorMessage="1" sqref="E3">
      <formula1>$AI$7:$AI$8</formula1>
    </dataValidation>
    <dataValidation type="list" allowBlank="1" showInputMessage="1" showErrorMessage="1" sqref="D3">
      <formula1>$AH$7:$AH$94</formula1>
    </dataValidation>
  </dataValidations>
  <pageMargins left="0.7" right="0.7" top="0.75" bottom="0.75" header="0.3" footer="0.3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Prih.i rash.po ekonomskoj klas.</vt:lpstr>
      <vt:lpstr>Prih.i rash.po izvorima</vt:lpstr>
      <vt:lpstr>Rashodi po funkcijskoj klas.</vt:lpstr>
      <vt:lpstr>Račun financiranja</vt:lpstr>
      <vt:lpstr>POSEBNI DIO-Rashodi po program.</vt:lpstr>
      <vt:lpstr>POSEBNI IZVJ.-Obveze i potraž.</vt:lpstr>
      <vt:lpstr>POSEBNI IZVJ.-Sredstva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2026-03-27T15:30:48Z</cp:lastPrinted>
  <dcterms:created xsi:type="dcterms:W3CDTF">2026-03-13T16:38:22Z</dcterms:created>
  <dcterms:modified xsi:type="dcterms:W3CDTF">2026-03-27T15:38:41Z</dcterms:modified>
</cp:coreProperties>
</file>