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" sheetId="1" r:id="rId1"/>
    <sheet name="Opći dio-po ekonomskoj klas." sheetId="2" r:id="rId2"/>
    <sheet name="Opći dio-po izvorima" sheetId="8" r:id="rId3"/>
    <sheet name="Opći dio-rashodi po funkc.klas." sheetId="10" r:id="rId4"/>
    <sheet name="Opći dio-račun financiranja" sheetId="3" r:id="rId5"/>
    <sheet name="Posebni di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F36" i="1" l="1"/>
  <c r="G33" i="1" s="1"/>
  <c r="G36" i="1" s="1"/>
  <c r="H33" i="1" s="1"/>
  <c r="H36" i="1" s="1"/>
  <c r="I33" i="1" s="1"/>
  <c r="I36" i="1" s="1"/>
  <c r="H26" i="1" l="1"/>
  <c r="I12" i="1"/>
  <c r="I11" i="1"/>
  <c r="H10" i="1"/>
  <c r="G10" i="1"/>
  <c r="F10" i="1"/>
  <c r="I8" i="1"/>
  <c r="H7" i="1"/>
  <c r="G7" i="1"/>
  <c r="F7" i="1"/>
  <c r="G13" i="1" l="1"/>
  <c r="I10" i="1"/>
  <c r="F13" i="1"/>
  <c r="I7" i="1"/>
  <c r="H13" i="1" l="1"/>
</calcChain>
</file>

<file path=xl/sharedStrings.xml><?xml version="1.0" encoding="utf-8"?>
<sst xmlns="http://schemas.openxmlformats.org/spreadsheetml/2006/main" count="187" uniqueCount="89">
  <si>
    <t>Oznaka</t>
  </si>
  <si>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</si>
  <si>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</si>
  <si>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</si>
  <si>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</si>
  <si>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</si>
  <si>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</si>
  <si>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</si>
  <si>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</si>
  <si>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</si>
  <si>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68 Kazne, upravne mjere i ostali prihodi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</si>
  <si>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</si>
  <si>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</si>
  <si>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</si>
  <si>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</si>
  <si>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</si>
  <si>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</si>
  <si>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</si>
  <si>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</si>
  <si>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</si>
  <si>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</si>
  <si>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</si>
  <si>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</si>
  <si>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</si>
  <si>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</si>
  <si>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</si>
  <si>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</si>
  <si>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</si>
  <si>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</si>
  <si>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5.50 Pomoći iz državnog proračuna</t>
  </si>
  <si>
    <t>Izvor: 6 DONACIJE</t>
  </si>
  <si>
    <t>Izvor: 62 Donacije - proračunski korisnici</t>
  </si>
  <si>
    <t>Izvor: 7 PRIHODI OD PRODAJE ILI ZAMJENE NEFINANCIJSKE IMOVINE I NAKNADE S NASLOVA OSIGURANJA</t>
  </si>
  <si>
    <t>Izvor: 73 Prihodi od prodaje ili zamjene nefin. imov. i naknade štete s nalova osiguranja - prorač. korisnici</t>
  </si>
  <si>
    <t>Izvor: 38 Prenesena sredstva - vlastiti prihodi proračunskih korisnika</t>
  </si>
  <si>
    <t>Izvor: 78 Prenesena sredstva - prihodi od prodaje ili zamjene nefinancijske imovine i naknade s naslova osiguranja</t>
  </si>
  <si>
    <t>Funk. klas: 09 OBRAZOVANJE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</si>
  <si>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</si>
  <si>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</si>
  <si>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</si>
  <si>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</si>
  <si>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</si>
  <si>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550203 Programi školskog kurikuluma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</si>
  <si>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</si>
  <si>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</si>
  <si>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</si>
  <si>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Novi plan 2026 (3.)</t>
  </si>
  <si>
    <t>Plan 2026(1.)</t>
  </si>
  <si>
    <t>Indeks 3./1.(4.)</t>
  </si>
  <si>
    <t>SVEUKUPNO</t>
  </si>
  <si>
    <t>092 Srednjoškolsko obrazovanje</t>
  </si>
  <si>
    <t>098 Usluge obrazovanja koje nisu drugdje svrstane</t>
  </si>
  <si>
    <t>Plan (1.)</t>
  </si>
  <si>
    <t>Razlika (2.)</t>
  </si>
  <si>
    <t>Novi plan (3.)</t>
  </si>
  <si>
    <r>
      <rPr>
        <b/>
        <sz val="11"/>
        <color theme="1"/>
        <rFont val="Verdana"/>
        <family val="2"/>
        <charset val="238"/>
      </rPr>
      <t>GRAĐEVINSKA TEHNIČKA ŠKOLA</t>
    </r>
    <r>
      <rPr>
        <sz val="11"/>
        <color theme="1"/>
        <rFont val="Verdana"/>
        <family val="2"/>
        <charset val="238"/>
      </rPr>
      <t xml:space="preserve">
I. IZMJENE I DOPUNE FINANCIJSKOG PLANA ZA 2026.
OPĆI DIO - PRIHODI I RASHODI PO EKONOMSKOJ KLASIFIKACIJI</t>
    </r>
  </si>
  <si>
    <r>
      <rPr>
        <b/>
        <sz val="11"/>
        <color theme="1"/>
        <rFont val="Verdana"/>
        <family val="2"/>
        <charset val="238"/>
      </rPr>
      <t>GRAĐEVINSKA TEHNIČKA ŠKOLA</t>
    </r>
    <r>
      <rPr>
        <sz val="11"/>
        <color theme="1"/>
        <rFont val="Verdana"/>
        <family val="2"/>
        <charset val="238"/>
      </rPr>
      <t xml:space="preserve">
I. IZMJENENE I DOPUNE FINANCIJSKOG PLANA ZA 2026.
OPĆI DIO - PRIHODI I RASHODI PO IZVORIMA FINANCIRANJA</t>
    </r>
  </si>
  <si>
    <r>
      <rPr>
        <b/>
        <sz val="11"/>
        <color theme="1"/>
        <rFont val="Verdana"/>
        <family val="2"/>
        <charset val="238"/>
      </rPr>
      <t>GRAĐEVINSKA TEHNIČKA ŠKOLA</t>
    </r>
    <r>
      <rPr>
        <sz val="11"/>
        <color theme="1"/>
        <rFont val="Verdana"/>
        <family val="2"/>
        <charset val="238"/>
      </rPr>
      <t xml:space="preserve">
I. IZMJENE I DOPUNE FINANCIJSKOG PLANA ZA 2026.
OPĆI DIO - RASHODI PO FUNKCIJSKOJ KLASIFIKACIJI</t>
    </r>
  </si>
  <si>
    <r>
      <rPr>
        <b/>
        <sz val="11"/>
        <color theme="1"/>
        <rFont val="Verdana"/>
        <family val="2"/>
        <charset val="238"/>
      </rPr>
      <t>GRAĐEVINSKA TEHNIČKA ŠKOLA</t>
    </r>
    <r>
      <rPr>
        <sz val="11"/>
        <color theme="1"/>
        <rFont val="Verdana"/>
        <family val="2"/>
        <charset val="238"/>
      </rPr>
      <t xml:space="preserve">
I. IZMJENE I DOPUNE FINANCIJSKOG PLANA ZA 2026.
POSEBNI DIO - RASHODI PO PROGRAMSKOJ KLASIFIKACIJI</t>
    </r>
  </si>
  <si>
    <r>
      <rPr>
        <sz val="14"/>
        <color theme="1"/>
        <rFont val="Arial"/>
        <family val="2"/>
        <charset val="238"/>
      </rPr>
      <t xml:space="preserve">GRAĐEVINSKA TEHNIČKA ŠKOLA RIJEKA
Izmjene i dopune financijskog plana za 2025. godinu
</t>
    </r>
    <r>
      <rPr>
        <sz val="12"/>
        <color theme="1"/>
        <rFont val="Arial"/>
        <family val="2"/>
        <charset val="238"/>
      </rPr>
      <t xml:space="preserve">
SAŽETAK
</t>
    </r>
  </si>
  <si>
    <t>I. OPĆI DIO</t>
  </si>
  <si>
    <t>A) SAŽETAK RAČUNA PRIHODA I RASHODA</t>
  </si>
  <si>
    <t>OPIS</t>
  </si>
  <si>
    <t>Povećanje / smanjenje</t>
  </si>
  <si>
    <t>Novi plan</t>
  </si>
  <si>
    <t>Indeks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</si>
  <si>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</si>
  <si>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</si>
  <si>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</si>
  <si>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</si>
  <si>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</si>
  <si>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</si>
  <si>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</si>
  <si>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</si>
  <si>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</si>
  <si>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</si>
  <si>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</si>
  <si>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Plan za 2026.</t>
  </si>
  <si>
    <t>RAČUN PRIHODA I RASHODA</t>
  </si>
  <si>
    <t>Razred i naziv</t>
  </si>
  <si>
    <r>
      <rPr>
        <b/>
        <sz val="11"/>
        <color theme="1"/>
        <rFont val="Verdana"/>
        <family val="2"/>
        <charset val="238"/>
      </rPr>
      <t>GRAĐEVINSKA TEHNIČKA ŠKOLA</t>
    </r>
    <r>
      <rPr>
        <sz val="11"/>
        <color theme="1"/>
        <rFont val="Verdana"/>
        <family val="2"/>
        <charset val="238"/>
      </rPr>
      <t xml:space="preserve">
I. IZMJENE I DOPUNE FINANCIJSKOG PLANA ZA 2026.
OPĆI DIO - RAČUN FINANCIRANJA</t>
    </r>
  </si>
  <si>
    <t>C) PRENESENI VIŠAK ILI PRENESENI MANJAK</t>
  </si>
  <si>
    <t>D) VIŠEGODIŠNJI PLAN URAVNOTEŽENJA</t>
  </si>
  <si>
    <t>PRIJENOS VIŠKA / MANJKA IZ PRETHODNE(IH) GODINE</t>
  </si>
  <si>
    <t>VIŠAK / MANJAK IZ PRETHODNE(IH) GODINE KOJI ĆE SE RASPOREDITI / POKRITI</t>
  </si>
  <si>
    <t>VIŠAK / MANJAK TEKUĆE GODINE</t>
  </si>
  <si>
    <t>PRIJENOS VIŠKA / MANJKA U SLJEDEĆE RAZDOBLJE</t>
  </si>
  <si>
    <t>Plan 2026.</t>
  </si>
  <si>
    <t>VIŠAK / MANJAK + NETO FINANCIRANJE + PRIJENOS VIŠKA / MANJKA IZ PRETHODNE(IH) GODINE - PRIJENOS VIŠKA / MANJKA U SLJEDEĆE 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</si>
</sst>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7.5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2" fillId="0" borderId="0" xfId="0" applyFont="1" applyAlignment="1">
      <alignment horizontal="left" indent="1"/>
    </xf>
    <xf numFmtId="0" fontId="3" fillId="2" borderId="2" xfId="0" applyFont="1" applyFill="1" applyBorder="1" applyAlignment="1">
      <alignment horizontal="left" wrapText="1" indent="1"/>
    </xf>
    <xf numFmtId="0" fontId="2" fillId="2" borderId="0" xfId="0" applyFont="1" applyFill="1" applyAlignment="1">
      <alignment horizontal="left" indent="1"/>
    </xf>
    <xf numFmtId="4" fontId="3" fillId="2" borderId="2" xfId="0" applyNumberFormat="1" applyFont="1" applyFill="1" applyBorder="1" applyAlignment="1">
      <alignment horizontal="right" wrapText="1" indent="1"/>
    </xf>
    <xf numFmtId="0" fontId="3" fillId="2" borderId="2" xfId="0" applyFont="1" applyFill="1" applyBorder="1" applyAlignment="1">
      <alignment horizontal="right" wrapText="1" indent="1"/>
    </xf>
    <xf numFmtId="0" fontId="4" fillId="0" borderId="0" xfId="0" applyFont="1" applyAlignment="1">
      <alignment horizontal="left" indent="1"/>
    </xf>
    <xf numFmtId="4" fontId="3" fillId="3" borderId="2" xfId="0" applyNumberFormat="1" applyFont="1" applyFill="1" applyBorder="1" applyAlignment="1">
      <alignment horizontal="right" wrapText="1" indent="1"/>
    </xf>
    <xf numFmtId="0" fontId="3" fillId="3" borderId="2" xfId="0" applyFont="1" applyFill="1" applyBorder="1" applyAlignment="1">
      <alignment horizontal="right" wrapText="1" indent="1"/>
    </xf>
    <xf numFmtId="0" fontId="2" fillId="3" borderId="0" xfId="0" applyFont="1" applyFill="1" applyAlignment="1">
      <alignment horizontal="left" indent="1"/>
    </xf>
    <xf numFmtId="0" fontId="4" fillId="0" borderId="0" xfId="0" applyFont="1" applyAlignment="1">
      <alignment horizontal="left" inden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0" fillId="0" borderId="0" xfId="0" applyAlignment="1"/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4" fillId="0" borderId="0" xfId="0" applyNumberFormat="1" applyFont="1" applyFill="1" applyBorder="1" applyAlignment="1" applyProtection="1">
      <alignment wrapText="1"/>
    </xf>
    <xf numFmtId="4" fontId="6" fillId="0" borderId="0" xfId="0" applyNumberFormat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 wrapText="1"/>
    </xf>
    <xf numFmtId="0" fontId="15" fillId="0" borderId="7" xfId="0" quotePrefix="1" applyFont="1" applyBorder="1" applyAlignment="1">
      <alignment horizontal="center" vertical="center" wrapText="1"/>
    </xf>
    <xf numFmtId="4" fontId="15" fillId="4" borderId="7" xfId="0" applyNumberFormat="1" applyFont="1" applyFill="1" applyBorder="1" applyAlignment="1" applyProtection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16" fillId="5" borderId="9" xfId="0" applyNumberFormat="1" applyFont="1" applyFill="1" applyBorder="1" applyAlignment="1" applyProtection="1">
      <alignment horizontal="left" vertical="center" wrapText="1"/>
    </xf>
    <xf numFmtId="0" fontId="16" fillId="5" borderId="10" xfId="0" applyNumberFormat="1" applyFont="1" applyFill="1" applyBorder="1" applyAlignment="1" applyProtection="1">
      <alignment horizontal="left" vertical="center" wrapText="1"/>
    </xf>
    <xf numFmtId="4" fontId="15" fillId="5" borderId="10" xfId="0" applyNumberFormat="1" applyFont="1" applyFill="1" applyBorder="1" applyAlignment="1">
      <alignment horizontal="right"/>
    </xf>
    <xf numFmtId="4" fontId="6" fillId="5" borderId="11" xfId="0" applyNumberFormat="1" applyFont="1" applyFill="1" applyBorder="1"/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6" fillId="0" borderId="10" xfId="0" applyNumberFormat="1" applyFont="1" applyFill="1" applyBorder="1" applyAlignment="1" applyProtection="1">
      <alignment horizontal="left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/>
    <xf numFmtId="0" fontId="16" fillId="0" borderId="9" xfId="0" quotePrefix="1" applyFont="1" applyFill="1" applyBorder="1" applyAlignment="1">
      <alignment horizontal="left" vertical="center"/>
    </xf>
    <xf numFmtId="0" fontId="16" fillId="0" borderId="10" xfId="0" quotePrefix="1" applyFont="1" applyFill="1" applyBorder="1" applyAlignment="1">
      <alignment horizontal="left" vertical="center"/>
    </xf>
    <xf numFmtId="4" fontId="15" fillId="0" borderId="10" xfId="0" applyNumberFormat="1" applyFont="1" applyFill="1" applyBorder="1" applyAlignment="1">
      <alignment horizontal="right"/>
    </xf>
    <xf numFmtId="0" fontId="16" fillId="5" borderId="13" xfId="0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6" fillId="0" borderId="9" xfId="0" quotePrefix="1" applyNumberFormat="1" applyFont="1" applyFill="1" applyBorder="1" applyAlignment="1" applyProtection="1">
      <alignment horizontal="left" vertical="center" wrapText="1"/>
    </xf>
    <xf numFmtId="0" fontId="16" fillId="0" borderId="10" xfId="0" quotePrefix="1" applyNumberFormat="1" applyFont="1" applyFill="1" applyBorder="1" applyAlignment="1" applyProtection="1">
      <alignment horizontal="left" vertical="center" wrapText="1"/>
    </xf>
    <xf numFmtId="0" fontId="16" fillId="0" borderId="9" xfId="0" quotePrefix="1" applyFont="1" applyBorder="1" applyAlignment="1">
      <alignment horizontal="left" vertical="center"/>
    </xf>
    <xf numFmtId="0" fontId="16" fillId="0" borderId="10" xfId="0" quotePrefix="1" applyFont="1" applyBorder="1" applyAlignment="1">
      <alignment horizontal="left" vertical="center"/>
    </xf>
    <xf numFmtId="4" fontId="15" fillId="0" borderId="10" xfId="0" applyNumberFormat="1" applyFont="1" applyBorder="1" applyAlignment="1">
      <alignment horizontal="right"/>
    </xf>
    <xf numFmtId="0" fontId="16" fillId="5" borderId="16" xfId="0" quotePrefix="1" applyNumberFormat="1" applyFont="1" applyFill="1" applyBorder="1" applyAlignment="1" applyProtection="1">
      <alignment horizontal="left" vertical="center" wrapText="1"/>
    </xf>
    <xf numFmtId="0" fontId="16" fillId="5" borderId="17" xfId="0" quotePrefix="1" applyNumberFormat="1" applyFont="1" applyFill="1" applyBorder="1" applyAlignment="1" applyProtection="1">
      <alignment horizontal="left" vertical="center" wrapText="1"/>
    </xf>
    <xf numFmtId="4" fontId="15" fillId="5" borderId="17" xfId="0" applyNumberFormat="1" applyFont="1" applyFill="1" applyBorder="1" applyAlignment="1">
      <alignment horizontal="right"/>
    </xf>
    <xf numFmtId="4" fontId="6" fillId="5" borderId="18" xfId="0" applyNumberFormat="1" applyFont="1" applyFill="1" applyBorder="1"/>
    <xf numFmtId="0" fontId="14" fillId="0" borderId="0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Border="1" applyAlignment="1" applyProtection="1"/>
    <xf numFmtId="0" fontId="0" fillId="0" borderId="11" xfId="0" applyBorder="1"/>
    <xf numFmtId="4" fontId="15" fillId="5" borderId="18" xfId="0" applyNumberFormat="1" applyFont="1" applyFill="1" applyBorder="1" applyAlignment="1">
      <alignment horizontal="right"/>
    </xf>
    <xf numFmtId="0" fontId="12" fillId="0" borderId="0" xfId="0" quotePrefix="1" applyNumberFormat="1" applyFont="1" applyFill="1" applyBorder="1" applyAlignment="1" applyProtection="1">
      <alignment horizontal="center" vertical="center" wrapText="1"/>
    </xf>
    <xf numFmtId="0" fontId="15" fillId="6" borderId="9" xfId="0" applyNumberFormat="1" applyFont="1" applyFill="1" applyBorder="1" applyAlignment="1" applyProtection="1">
      <alignment horizontal="left" vertical="center" wrapText="1"/>
    </xf>
    <xf numFmtId="0" fontId="15" fillId="6" borderId="10" xfId="0" applyNumberFormat="1" applyFont="1" applyFill="1" applyBorder="1" applyAlignment="1" applyProtection="1">
      <alignment horizontal="left" vertical="center" wrapText="1"/>
    </xf>
    <xf numFmtId="4" fontId="15" fillId="6" borderId="10" xfId="0" quotePrefix="1" applyNumberFormat="1" applyFont="1" applyFill="1" applyBorder="1" applyAlignment="1">
      <alignment horizontal="right"/>
    </xf>
    <xf numFmtId="4" fontId="6" fillId="6" borderId="11" xfId="0" applyNumberFormat="1" applyFont="1" applyFill="1" applyBorder="1"/>
    <xf numFmtId="0" fontId="15" fillId="5" borderId="10" xfId="0" applyNumberFormat="1" applyFont="1" applyFill="1" applyBorder="1" applyAlignment="1" applyProtection="1">
      <alignment horizontal="left" vertical="center" wrapText="1"/>
    </xf>
    <xf numFmtId="4" fontId="15" fillId="5" borderId="10" xfId="0" quotePrefix="1" applyNumberFormat="1" applyFont="1" applyFill="1" applyBorder="1" applyAlignment="1">
      <alignment horizontal="right"/>
    </xf>
    <xf numFmtId="0" fontId="15" fillId="5" borderId="16" xfId="0" applyNumberFormat="1" applyFont="1" applyFill="1" applyBorder="1" applyAlignment="1" applyProtection="1">
      <alignment horizontal="left" vertical="center" wrapText="1"/>
    </xf>
    <xf numFmtId="0" fontId="15" fillId="5" borderId="17" xfId="0" applyNumberFormat="1" applyFont="1" applyFill="1" applyBorder="1" applyAlignment="1" applyProtection="1">
      <alignment horizontal="left" vertical="center" wrapText="1"/>
    </xf>
    <xf numFmtId="4" fontId="15" fillId="5" borderId="17" xfId="0" quotePrefix="1" applyNumberFormat="1" applyFont="1" applyFill="1" applyBorder="1" applyAlignment="1">
      <alignment horizontal="right"/>
    </xf>
    <xf numFmtId="4" fontId="0" fillId="5" borderId="18" xfId="0" applyNumberFormat="1" applyFill="1" applyBorder="1"/>
    <xf numFmtId="4" fontId="0" fillId="0" borderId="0" xfId="0" applyNumberFormat="1"/>
    <xf numFmtId="4" fontId="3" fillId="2" borderId="2" xfId="0" applyNumberFormat="1" applyFont="1" applyFill="1" applyBorder="1" applyAlignment="1">
      <alignment horizontal="right" vertical="center" wrapText="1" indent="1"/>
    </xf>
    <xf numFmtId="0" fontId="3" fillId="7" borderId="2" xfId="0" applyFont="1" applyFill="1" applyBorder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 indent="1"/>
    </xf>
    <xf numFmtId="0" fontId="5" fillId="2" borderId="2" xfId="0" applyFont="1" applyFill="1" applyBorder="1" applyAlignment="1">
      <alignment horizontal="right" vertical="center" wrapText="1" indent="1"/>
    </xf>
    <xf numFmtId="4" fontId="17" fillId="2" borderId="2" xfId="0" applyNumberFormat="1" applyFont="1" applyFill="1" applyBorder="1" applyAlignment="1">
      <alignment horizontal="right" vertical="center" wrapText="1" indent="1"/>
    </xf>
    <xf numFmtId="0" fontId="17" fillId="2" borderId="2" xfId="0" applyFont="1" applyFill="1" applyBorder="1" applyAlignment="1">
      <alignment horizontal="right" vertical="center" wrapText="1" inden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 indent="1"/>
    </xf>
    <xf numFmtId="0" fontId="1" fillId="0" borderId="23" xfId="0" applyFont="1" applyBorder="1" applyAlignment="1">
      <alignment horizontal="center" vertical="center" wrapText="1" indent="1"/>
    </xf>
    <xf numFmtId="0" fontId="3" fillId="7" borderId="24" xfId="0" applyFont="1" applyFill="1" applyBorder="1" applyAlignment="1">
      <alignment horizontal="left" vertical="center" wrapText="1" indent="1"/>
    </xf>
    <xf numFmtId="0" fontId="3" fillId="7" borderId="25" xfId="0" applyFont="1" applyFill="1" applyBorder="1" applyAlignment="1">
      <alignment horizontal="left" wrapText="1" indent="1"/>
    </xf>
    <xf numFmtId="0" fontId="3" fillId="2" borderId="24" xfId="0" applyFont="1" applyFill="1" applyBorder="1" applyAlignment="1">
      <alignment horizontal="left" vertical="center" wrapText="1" indent="1"/>
    </xf>
    <xf numFmtId="0" fontId="3" fillId="2" borderId="25" xfId="0" applyFont="1" applyFill="1" applyBorder="1" applyAlignment="1">
      <alignment horizontal="right" vertical="center" wrapText="1" indent="1"/>
    </xf>
    <xf numFmtId="0" fontId="5" fillId="2" borderId="24" xfId="0" applyFont="1" applyFill="1" applyBorder="1" applyAlignment="1">
      <alignment horizontal="left" vertical="center" wrapText="1" indent="1"/>
    </xf>
    <xf numFmtId="0" fontId="5" fillId="2" borderId="25" xfId="0" applyFont="1" applyFill="1" applyBorder="1" applyAlignment="1">
      <alignment horizontal="right" vertical="center" wrapText="1" indent="1"/>
    </xf>
    <xf numFmtId="0" fontId="17" fillId="2" borderId="24" xfId="0" applyFont="1" applyFill="1" applyBorder="1" applyAlignment="1">
      <alignment horizontal="left" vertical="center" wrapText="1" indent="1"/>
    </xf>
    <xf numFmtId="0" fontId="17" fillId="2" borderId="25" xfId="0" applyFont="1" applyFill="1" applyBorder="1" applyAlignment="1">
      <alignment horizontal="right" vertical="center" wrapText="1" indent="1"/>
    </xf>
    <xf numFmtId="0" fontId="5" fillId="2" borderId="29" xfId="0" applyFont="1" applyFill="1" applyBorder="1" applyAlignment="1">
      <alignment horizontal="left" vertical="center" wrapText="1" indent="1"/>
    </xf>
    <xf numFmtId="4" fontId="5" fillId="2" borderId="30" xfId="0" applyNumberFormat="1" applyFont="1" applyFill="1" applyBorder="1" applyAlignment="1">
      <alignment horizontal="right" vertical="center" wrapText="1" indent="1"/>
    </xf>
    <xf numFmtId="0" fontId="5" fillId="2" borderId="30" xfId="0" applyFont="1" applyFill="1" applyBorder="1" applyAlignment="1">
      <alignment horizontal="right" vertical="center" wrapText="1" indent="1"/>
    </xf>
    <xf numFmtId="0" fontId="5" fillId="2" borderId="31" xfId="0" applyFont="1" applyFill="1" applyBorder="1" applyAlignment="1">
      <alignment horizontal="right" vertical="center" wrapText="1" indent="1"/>
    </xf>
    <xf numFmtId="0" fontId="3" fillId="2" borderId="32" xfId="0" applyFont="1" applyFill="1" applyBorder="1" applyAlignment="1">
      <alignment horizontal="left" vertical="center" wrapText="1" indent="1"/>
    </xf>
    <xf numFmtId="4" fontId="3" fillId="2" borderId="33" xfId="0" applyNumberFormat="1" applyFont="1" applyFill="1" applyBorder="1" applyAlignment="1">
      <alignment horizontal="right" vertical="center" wrapText="1" indent="1"/>
    </xf>
    <xf numFmtId="0" fontId="3" fillId="2" borderId="34" xfId="0" applyFont="1" applyFill="1" applyBorder="1" applyAlignment="1">
      <alignment horizontal="right" vertical="center" wrapText="1" indent="1"/>
    </xf>
    <xf numFmtId="0" fontId="3" fillId="7" borderId="35" xfId="0" applyFont="1" applyFill="1" applyBorder="1" applyAlignment="1">
      <alignment horizontal="left" vertical="center" wrapText="1" indent="1"/>
    </xf>
    <xf numFmtId="4" fontId="3" fillId="7" borderId="36" xfId="0" applyNumberFormat="1" applyFont="1" applyFill="1" applyBorder="1" applyAlignment="1">
      <alignment horizontal="right" vertical="center" wrapText="1" indent="1"/>
    </xf>
    <xf numFmtId="0" fontId="3" fillId="7" borderId="37" xfId="0" applyFont="1" applyFill="1" applyBorder="1" applyAlignment="1">
      <alignment horizontal="right" vertical="center" wrapText="1" indent="1"/>
    </xf>
    <xf numFmtId="4" fontId="5" fillId="2" borderId="33" xfId="0" applyNumberFormat="1" applyFont="1" applyFill="1" applyBorder="1" applyAlignment="1">
      <alignment horizontal="right" vertical="center" wrapText="1" indent="1"/>
    </xf>
    <xf numFmtId="0" fontId="5" fillId="2" borderId="33" xfId="0" applyFont="1" applyFill="1" applyBorder="1" applyAlignment="1">
      <alignment horizontal="right" vertical="center" wrapText="1" indent="1"/>
    </xf>
    <xf numFmtId="0" fontId="5" fillId="2" borderId="24" xfId="0" applyFont="1" applyFill="1" applyBorder="1" applyAlignment="1">
      <alignment horizontal="left" vertical="center" wrapText="1" indent="3"/>
    </xf>
    <xf numFmtId="0" fontId="5" fillId="2" borderId="29" xfId="0" applyFont="1" applyFill="1" applyBorder="1" applyAlignment="1">
      <alignment horizontal="left" vertical="center" wrapText="1" indent="3"/>
    </xf>
    <xf numFmtId="0" fontId="5" fillId="2" borderId="32" xfId="0" applyFont="1" applyFill="1" applyBorder="1" applyAlignment="1">
      <alignment horizontal="left" vertical="center" wrapText="1" indent="3"/>
    </xf>
    <xf numFmtId="0" fontId="5" fillId="2" borderId="34" xfId="0" applyFont="1" applyFill="1" applyBorder="1" applyAlignment="1">
      <alignment horizontal="right" vertical="center" wrapText="1" indent="1"/>
    </xf>
    <xf numFmtId="0" fontId="3" fillId="2" borderId="25" xfId="0" applyFont="1" applyFill="1" applyBorder="1" applyAlignment="1">
      <alignment horizontal="left" wrapText="1" indent="1"/>
    </xf>
    <xf numFmtId="0" fontId="3" fillId="2" borderId="25" xfId="0" applyFont="1" applyFill="1" applyBorder="1" applyAlignment="1">
      <alignment horizontal="right" wrapText="1" indent="1"/>
    </xf>
    <xf numFmtId="0" fontId="3" fillId="2" borderId="24" xfId="0" applyFont="1" applyFill="1" applyBorder="1" applyAlignment="1">
      <alignment horizontal="left" vertical="center" wrapText="1" indent="3"/>
    </xf>
    <xf numFmtId="0" fontId="2" fillId="0" borderId="16" xfId="0" applyFont="1" applyBorder="1" applyAlignment="1">
      <alignment horizontal="left" wrapText="1" indent="1"/>
    </xf>
    <xf numFmtId="0" fontId="2" fillId="0" borderId="17" xfId="0" applyFont="1" applyBorder="1" applyAlignment="1">
      <alignment horizontal="left" indent="1"/>
    </xf>
    <xf numFmtId="0" fontId="2" fillId="0" borderId="18" xfId="0" applyFont="1" applyBorder="1" applyAlignment="1">
      <alignment horizontal="left" indent="1"/>
    </xf>
    <xf numFmtId="0" fontId="1" fillId="0" borderId="38" xfId="0" applyFont="1" applyBorder="1" applyAlignment="1">
      <alignment horizontal="center" vertical="center" wrapText="1" indent="1"/>
    </xf>
    <xf numFmtId="0" fontId="1" fillId="0" borderId="39" xfId="0" applyFont="1" applyBorder="1" applyAlignment="1">
      <alignment horizontal="center" vertical="center" wrapText="1" indent="1"/>
    </xf>
    <xf numFmtId="0" fontId="1" fillId="0" borderId="40" xfId="0" applyFont="1" applyBorder="1" applyAlignment="1">
      <alignment horizontal="center" vertical="center" wrapText="1" inden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right" wrapText="1" indent="1"/>
    </xf>
    <xf numFmtId="0" fontId="3" fillId="5" borderId="2" xfId="0" applyFont="1" applyFill="1" applyBorder="1" applyAlignment="1">
      <alignment horizontal="right" wrapText="1" indent="1"/>
    </xf>
    <xf numFmtId="4" fontId="3" fillId="8" borderId="2" xfId="0" applyNumberFormat="1" applyFont="1" applyFill="1" applyBorder="1" applyAlignment="1">
      <alignment horizontal="right" wrapText="1" indent="1"/>
    </xf>
    <xf numFmtId="0" fontId="3" fillId="8" borderId="2" xfId="0" applyFont="1" applyFill="1" applyBorder="1" applyAlignment="1">
      <alignment horizontal="right" wrapText="1" indent="1"/>
    </xf>
    <xf numFmtId="0" fontId="3" fillId="5" borderId="2" xfId="0" applyFont="1" applyFill="1" applyBorder="1" applyAlignment="1">
      <alignment horizontal="left" wrapText="1" indent="1"/>
    </xf>
    <xf numFmtId="0" fontId="1" fillId="0" borderId="43" xfId="0" applyFont="1" applyBorder="1" applyAlignment="1">
      <alignment horizontal="center" vertical="center" wrapText="1" indent="1"/>
    </xf>
    <xf numFmtId="4" fontId="3" fillId="8" borderId="33" xfId="0" applyNumberFormat="1" applyFont="1" applyFill="1" applyBorder="1" applyAlignment="1">
      <alignment horizontal="right" wrapText="1" indent="1"/>
    </xf>
    <xf numFmtId="0" fontId="3" fillId="8" borderId="33" xfId="0" applyFont="1" applyFill="1" applyBorder="1" applyAlignment="1">
      <alignment horizontal="right" wrapText="1" indent="1"/>
    </xf>
    <xf numFmtId="0" fontId="3" fillId="2" borderId="44" xfId="0" applyFont="1" applyFill="1" applyBorder="1" applyAlignment="1">
      <alignment horizontal="left" vertical="center" wrapText="1" indent="1"/>
    </xf>
    <xf numFmtId="4" fontId="3" fillId="2" borderId="45" xfId="0" applyNumberFormat="1" applyFont="1" applyFill="1" applyBorder="1" applyAlignment="1">
      <alignment horizontal="right" wrapText="1" indent="1"/>
    </xf>
    <xf numFmtId="0" fontId="3" fillId="2" borderId="46" xfId="0" applyFont="1" applyFill="1" applyBorder="1" applyAlignment="1">
      <alignment horizontal="right" wrapText="1" indent="1"/>
    </xf>
    <xf numFmtId="0" fontId="5" fillId="2" borderId="26" xfId="0" applyFont="1" applyFill="1" applyBorder="1" applyAlignment="1">
      <alignment horizontal="left" vertical="center" wrapText="1" indent="3"/>
    </xf>
    <xf numFmtId="0" fontId="5" fillId="2" borderId="27" xfId="0" applyFont="1" applyFill="1" applyBorder="1" applyAlignment="1">
      <alignment horizontal="right" vertical="center" wrapText="1" indent="1"/>
    </xf>
    <xf numFmtId="0" fontId="5" fillId="2" borderId="28" xfId="0" applyFont="1" applyFill="1" applyBorder="1" applyAlignment="1">
      <alignment horizontal="right" vertical="center" wrapText="1" indent="1"/>
    </xf>
    <xf numFmtId="0" fontId="1" fillId="0" borderId="47" xfId="0" applyFont="1" applyBorder="1" applyAlignment="1">
      <alignment horizontal="center" vertical="center" wrapText="1" indent="1"/>
    </xf>
    <xf numFmtId="0" fontId="1" fillId="0" borderId="48" xfId="0" applyFont="1" applyBorder="1" applyAlignment="1">
      <alignment horizontal="center" vertical="center" wrapText="1" indent="1"/>
    </xf>
    <xf numFmtId="0" fontId="3" fillId="8" borderId="32" xfId="0" applyFont="1" applyFill="1" applyBorder="1" applyAlignment="1">
      <alignment horizontal="left" vertical="center" wrapText="1" indent="1"/>
    </xf>
    <xf numFmtId="0" fontId="3" fillId="8" borderId="34" xfId="0" applyFont="1" applyFill="1" applyBorder="1" applyAlignment="1">
      <alignment horizontal="right" wrapText="1" indent="1"/>
    </xf>
    <xf numFmtId="0" fontId="3" fillId="3" borderId="24" xfId="0" applyFont="1" applyFill="1" applyBorder="1" applyAlignment="1">
      <alignment horizontal="left" vertical="center" wrapText="1" indent="1"/>
    </xf>
    <xf numFmtId="0" fontId="3" fillId="3" borderId="25" xfId="0" applyFont="1" applyFill="1" applyBorder="1" applyAlignment="1">
      <alignment horizontal="right" wrapText="1" indent="1"/>
    </xf>
    <xf numFmtId="0" fontId="3" fillId="5" borderId="24" xfId="0" applyFont="1" applyFill="1" applyBorder="1" applyAlignment="1">
      <alignment horizontal="left" vertical="center" wrapText="1" indent="3"/>
    </xf>
    <xf numFmtId="0" fontId="3" fillId="5" borderId="25" xfId="0" applyFont="1" applyFill="1" applyBorder="1" applyAlignment="1">
      <alignment horizontal="right" wrapText="1" indent="1"/>
    </xf>
    <xf numFmtId="0" fontId="3" fillId="2" borderId="24" xfId="0" applyFont="1" applyFill="1" applyBorder="1" applyAlignment="1">
      <alignment horizontal="left" vertical="center" wrapText="1" indent="4"/>
    </xf>
    <xf numFmtId="0" fontId="3" fillId="8" borderId="24" xfId="0" applyFont="1" applyFill="1" applyBorder="1" applyAlignment="1">
      <alignment horizontal="left" vertical="center" wrapText="1" indent="1"/>
    </xf>
    <xf numFmtId="0" fontId="3" fillId="8" borderId="25" xfId="0" applyFont="1" applyFill="1" applyBorder="1" applyAlignment="1">
      <alignment horizontal="right" wrapText="1" indent="1"/>
    </xf>
    <xf numFmtId="0" fontId="3" fillId="5" borderId="25" xfId="0" applyFont="1" applyFill="1" applyBorder="1" applyAlignment="1">
      <alignment horizontal="left" wrapText="1" indent="1"/>
    </xf>
    <xf numFmtId="4" fontId="3" fillId="2" borderId="25" xfId="0" applyNumberFormat="1" applyFont="1" applyFill="1" applyBorder="1" applyAlignment="1">
      <alignment horizontal="right" wrapText="1" indent="1"/>
    </xf>
    <xf numFmtId="0" fontId="3" fillId="2" borderId="26" xfId="0" applyFont="1" applyFill="1" applyBorder="1" applyAlignment="1">
      <alignment horizontal="left" vertical="center" wrapText="1" indent="4"/>
    </xf>
    <xf numFmtId="0" fontId="3" fillId="2" borderId="27" xfId="0" applyFont="1" applyFill="1" applyBorder="1" applyAlignment="1">
      <alignment horizontal="right" wrapText="1" indent="1"/>
    </xf>
    <xf numFmtId="0" fontId="3" fillId="2" borderId="27" xfId="0" applyFont="1" applyFill="1" applyBorder="1" applyAlignment="1">
      <alignment horizontal="left" wrapText="1" indent="1"/>
    </xf>
    <xf numFmtId="0" fontId="3" fillId="2" borderId="28" xfId="0" applyFont="1" applyFill="1" applyBorder="1" applyAlignment="1">
      <alignment horizontal="right" wrapText="1" inden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horizontal="center" vertical="center" wrapText="1"/>
    </xf>
    <xf numFmtId="4" fontId="21" fillId="0" borderId="0" xfId="0" applyNumberFormat="1" applyFont="1" applyFill="1" applyBorder="1" applyAlignment="1" applyProtection="1"/>
    <xf numFmtId="0" fontId="15" fillId="0" borderId="49" xfId="0" quotePrefix="1" applyFont="1" applyBorder="1" applyAlignment="1">
      <alignment horizontal="left" wrapText="1"/>
    </xf>
    <xf numFmtId="0" fontId="15" fillId="0" borderId="14" xfId="0" quotePrefix="1" applyFont="1" applyBorder="1" applyAlignment="1">
      <alignment horizontal="left" wrapText="1"/>
    </xf>
    <xf numFmtId="0" fontId="15" fillId="0" borderId="14" xfId="0" quotePrefix="1" applyFont="1" applyBorder="1" applyAlignment="1">
      <alignment horizontal="center" wrapText="1"/>
    </xf>
    <xf numFmtId="0" fontId="15" fillId="0" borderId="14" xfId="0" quotePrefix="1" applyNumberFormat="1" applyFont="1" applyFill="1" applyBorder="1" applyAlignment="1" applyProtection="1">
      <alignment horizontal="left"/>
    </xf>
    <xf numFmtId="4" fontId="15" fillId="4" borderId="10" xfId="0" applyNumberFormat="1" applyFont="1" applyFill="1" applyBorder="1" applyAlignment="1" applyProtection="1">
      <alignment horizontal="center" vertical="center" wrapText="1"/>
    </xf>
    <xf numFmtId="0" fontId="16" fillId="6" borderId="49" xfId="0" applyNumberFormat="1" applyFont="1" applyFill="1" applyBorder="1" applyAlignment="1" applyProtection="1">
      <alignment horizontal="left" vertical="center" wrapText="1"/>
    </xf>
    <xf numFmtId="0" fontId="16" fillId="6" borderId="14" xfId="0" applyNumberFormat="1" applyFont="1" applyFill="1" applyBorder="1" applyAlignment="1" applyProtection="1">
      <alignment horizontal="left" vertical="center" wrapText="1"/>
    </xf>
    <xf numFmtId="0" fontId="16" fillId="6" borderId="15" xfId="0" applyNumberFormat="1" applyFont="1" applyFill="1" applyBorder="1" applyAlignment="1" applyProtection="1">
      <alignment horizontal="left" vertical="center" wrapText="1"/>
    </xf>
    <xf numFmtId="4" fontId="16" fillId="6" borderId="49" xfId="0" quotePrefix="1" applyNumberFormat="1" applyFont="1" applyFill="1" applyBorder="1" applyAlignment="1">
      <alignment horizontal="right"/>
    </xf>
    <xf numFmtId="4" fontId="16" fillId="6" borderId="10" xfId="0" applyNumberFormat="1" applyFont="1" applyFill="1" applyBorder="1" applyAlignment="1" applyProtection="1">
      <alignment horizontal="right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6" fillId="5" borderId="49" xfId="0" quotePrefix="1" applyNumberFormat="1" applyFont="1" applyFill="1" applyBorder="1" applyAlignment="1" applyProtection="1">
      <alignment horizontal="left" vertical="center" wrapText="1"/>
    </xf>
    <xf numFmtId="0" fontId="21" fillId="5" borderId="14" xfId="0" applyNumberFormat="1" applyFont="1" applyFill="1" applyBorder="1" applyAlignment="1" applyProtection="1">
      <alignment vertical="center" wrapText="1"/>
    </xf>
    <xf numFmtId="4" fontId="15" fillId="5" borderId="49" xfId="0" quotePrefix="1" applyNumberFormat="1" applyFont="1" applyFill="1" applyBorder="1" applyAlignment="1">
      <alignment horizontal="right"/>
    </xf>
    <xf numFmtId="0" fontId="15" fillId="5" borderId="9" xfId="0" quotePrefix="1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workbookViewId="0">
      <selection activeCell="I28" sqref="I28"/>
    </sheetView>
  </sheetViews>
  <sheetFormatPr defaultRowHeight="15" x14ac:dyDescent="0.25"/>
  <cols>
    <col min="5" max="5" width="17.140625" customWidth="1"/>
    <col min="6" max="6" width="12.42578125" customWidth="1"/>
    <col min="7" max="7" width="11.7109375" customWidth="1"/>
    <col min="8" max="8" width="12.140625" customWidth="1"/>
  </cols>
  <sheetData>
    <row r="1" spans="1:9" ht="22.5" customHeight="1" x14ac:dyDescent="0.25">
      <c r="A1" s="12" t="s">
        <v>59</v>
      </c>
      <c r="B1" s="13"/>
      <c r="C1" s="13"/>
      <c r="D1" s="13"/>
      <c r="E1" s="14"/>
      <c r="F1" s="15"/>
      <c r="G1" s="15"/>
      <c r="H1" s="15"/>
      <c r="I1" s="15"/>
    </row>
    <row r="2" spans="1:9" ht="15.75" customHeight="1" x14ac:dyDescent="0.25">
      <c r="A2" s="16" t="s">
        <v>60</v>
      </c>
      <c r="B2" s="16"/>
      <c r="C2" s="16"/>
      <c r="D2" s="16"/>
      <c r="E2" s="16"/>
      <c r="F2" s="16"/>
      <c r="G2" s="16"/>
      <c r="H2" s="16"/>
      <c r="I2" s="15"/>
    </row>
    <row r="3" spans="1:9" ht="18" x14ac:dyDescent="0.25">
      <c r="A3" s="17"/>
      <c r="B3" s="17"/>
      <c r="C3" s="17"/>
      <c r="D3" s="17"/>
      <c r="E3" s="17"/>
      <c r="F3" s="18"/>
      <c r="G3" s="18"/>
      <c r="H3" s="19"/>
    </row>
    <row r="4" spans="1:9" ht="15.75" customHeight="1" x14ac:dyDescent="0.25">
      <c r="A4" s="16" t="s">
        <v>61</v>
      </c>
      <c r="B4" s="16"/>
      <c r="C4" s="16"/>
      <c r="D4" s="16"/>
      <c r="E4" s="16"/>
      <c r="F4" s="16"/>
      <c r="G4" s="16"/>
      <c r="H4" s="16"/>
      <c r="I4" s="15"/>
    </row>
    <row r="5" spans="1:9" ht="18.75" thickBot="1" x14ac:dyDescent="0.3">
      <c r="A5" s="20"/>
      <c r="B5" s="21"/>
      <c r="C5" s="21"/>
      <c r="D5" s="21"/>
      <c r="E5" s="17"/>
      <c r="F5" s="22"/>
      <c r="G5" s="22"/>
      <c r="H5" s="22"/>
    </row>
    <row r="6" spans="1:9" ht="25.5" x14ac:dyDescent="0.25">
      <c r="A6" s="23" t="s">
        <v>62</v>
      </c>
      <c r="B6" s="24"/>
      <c r="C6" s="24"/>
      <c r="D6" s="24"/>
      <c r="E6" s="24"/>
      <c r="F6" s="25" t="s">
        <v>77</v>
      </c>
      <c r="G6" s="25" t="s">
        <v>63</v>
      </c>
      <c r="H6" s="25" t="s">
        <v>64</v>
      </c>
      <c r="I6" s="26" t="s">
        <v>65</v>
      </c>
    </row>
    <row r="7" spans="1:9" x14ac:dyDescent="0.25">
      <c r="A7" s="27" t="s">
        <v>66</v>
      </c>
      <c r="B7" s="28"/>
      <c r="C7" s="28"/>
      <c r="D7" s="28"/>
      <c r="E7" s="28"/>
      <c r="F7" s="29">
        <f>SUM(F8:F9)</f>
        <v>1666563.76</v>
      </c>
      <c r="G7" s="29">
        <f>SUM(G8:G9)</f>
        <v>238557.75</v>
      </c>
      <c r="H7" s="29">
        <f>SUM(H8:H9)</f>
        <v>1905121.51</v>
      </c>
      <c r="I7" s="30">
        <f>H7/F7*100</f>
        <v>114.31434882515386</v>
      </c>
    </row>
    <row r="8" spans="1:9" x14ac:dyDescent="0.25">
      <c r="A8" s="31" t="s">
        <v>67</v>
      </c>
      <c r="B8" s="32"/>
      <c r="C8" s="32"/>
      <c r="D8" s="32"/>
      <c r="E8" s="32"/>
      <c r="F8" s="33">
        <v>1666563.76</v>
      </c>
      <c r="G8" s="33">
        <v>238557.75</v>
      </c>
      <c r="H8" s="33">
        <v>1905121.51</v>
      </c>
      <c r="I8" s="34">
        <f t="shared" ref="I8:I12" si="0">H8/F8*100</f>
        <v>114.31434882515386</v>
      </c>
    </row>
    <row r="9" spans="1:9" x14ac:dyDescent="0.25">
      <c r="A9" s="35" t="s">
        <v>68</v>
      </c>
      <c r="B9" s="36"/>
      <c r="C9" s="36"/>
      <c r="D9" s="36"/>
      <c r="E9" s="36"/>
      <c r="F9" s="37">
        <v>0</v>
      </c>
      <c r="G9" s="37">
        <v>0</v>
      </c>
      <c r="H9" s="37">
        <v>0</v>
      </c>
      <c r="I9" s="34"/>
    </row>
    <row r="10" spans="1:9" x14ac:dyDescent="0.25">
      <c r="A10" s="38" t="s">
        <v>69</v>
      </c>
      <c r="B10" s="39"/>
      <c r="C10" s="39"/>
      <c r="D10" s="39"/>
      <c r="E10" s="40"/>
      <c r="F10" s="29">
        <f>SUM(F11:F12)</f>
        <v>1672132.21</v>
      </c>
      <c r="G10" s="29">
        <f>SUM(G11:G12)</f>
        <v>109123.01999999999</v>
      </c>
      <c r="H10" s="29">
        <f>SUM(H11:H12)</f>
        <v>1781255.23</v>
      </c>
      <c r="I10" s="30">
        <f t="shared" si="0"/>
        <v>106.52598038285501</v>
      </c>
    </row>
    <row r="11" spans="1:9" x14ac:dyDescent="0.25">
      <c r="A11" s="41" t="s">
        <v>70</v>
      </c>
      <c r="B11" s="42"/>
      <c r="C11" s="42"/>
      <c r="D11" s="42"/>
      <c r="E11" s="42"/>
      <c r="F11" s="37">
        <v>1666050.4</v>
      </c>
      <c r="G11" s="37">
        <v>108990.54</v>
      </c>
      <c r="H11" s="37">
        <v>1775040.94</v>
      </c>
      <c r="I11" s="34">
        <f t="shared" si="0"/>
        <v>106.54185131494222</v>
      </c>
    </row>
    <row r="12" spans="1:9" x14ac:dyDescent="0.25">
      <c r="A12" s="43" t="s">
        <v>71</v>
      </c>
      <c r="B12" s="44"/>
      <c r="C12" s="44"/>
      <c r="D12" s="44"/>
      <c r="E12" s="44"/>
      <c r="F12" s="45">
        <v>6081.81</v>
      </c>
      <c r="G12" s="45">
        <v>132.47999999999999</v>
      </c>
      <c r="H12" s="37">
        <v>6214.29</v>
      </c>
      <c r="I12" s="34">
        <f t="shared" si="0"/>
        <v>102.17829889457251</v>
      </c>
    </row>
    <row r="13" spans="1:9" ht="15.75" thickBot="1" x14ac:dyDescent="0.3">
      <c r="A13" s="46" t="s">
        <v>72</v>
      </c>
      <c r="B13" s="47"/>
      <c r="C13" s="47"/>
      <c r="D13" s="47"/>
      <c r="E13" s="47"/>
      <c r="F13" s="48">
        <f>F7-F10</f>
        <v>-5568.4499999999534</v>
      </c>
      <c r="G13" s="48">
        <f>G7-G10</f>
        <v>129434.73000000001</v>
      </c>
      <c r="H13" s="48">
        <f>F13+G13</f>
        <v>123866.28000000006</v>
      </c>
      <c r="I13" s="49"/>
    </row>
    <row r="14" spans="1:9" ht="18" x14ac:dyDescent="0.25">
      <c r="A14" s="17"/>
      <c r="B14" s="50"/>
      <c r="C14" s="50"/>
      <c r="D14" s="50"/>
      <c r="E14" s="50"/>
      <c r="F14" s="51"/>
      <c r="G14" s="51"/>
      <c r="H14" s="51"/>
    </row>
    <row r="15" spans="1:9" ht="15.75" x14ac:dyDescent="0.25">
      <c r="A15" s="16" t="s">
        <v>73</v>
      </c>
      <c r="B15" s="16"/>
      <c r="C15" s="16"/>
      <c r="D15" s="16"/>
      <c r="E15" s="16"/>
      <c r="F15" s="16"/>
      <c r="G15" s="16"/>
      <c r="H15" s="16"/>
      <c r="I15" s="15"/>
    </row>
    <row r="16" spans="1:9" ht="18.75" thickBot="1" x14ac:dyDescent="0.3">
      <c r="A16" s="17"/>
      <c r="B16" s="50"/>
      <c r="C16" s="50"/>
      <c r="D16" s="50"/>
      <c r="E16" s="50"/>
      <c r="F16" s="51"/>
      <c r="G16" s="51"/>
      <c r="H16" s="51"/>
    </row>
    <row r="17" spans="1:10" ht="25.5" x14ac:dyDescent="0.25">
      <c r="A17" s="23" t="s">
        <v>62</v>
      </c>
      <c r="B17" s="24"/>
      <c r="C17" s="24"/>
      <c r="D17" s="24"/>
      <c r="E17" s="24"/>
      <c r="F17" s="25" t="s">
        <v>77</v>
      </c>
      <c r="G17" s="25" t="s">
        <v>63</v>
      </c>
      <c r="H17" s="25" t="s">
        <v>64</v>
      </c>
      <c r="I17" s="26" t="s">
        <v>65</v>
      </c>
    </row>
    <row r="18" spans="1:10" x14ac:dyDescent="0.25">
      <c r="A18" s="31" t="s">
        <v>74</v>
      </c>
      <c r="B18" s="32"/>
      <c r="C18" s="32"/>
      <c r="D18" s="32"/>
      <c r="E18" s="32"/>
      <c r="F18" s="45"/>
      <c r="G18" s="45"/>
      <c r="H18" s="45"/>
      <c r="I18" s="52"/>
    </row>
    <row r="19" spans="1:10" x14ac:dyDescent="0.25">
      <c r="A19" s="31" t="s">
        <v>75</v>
      </c>
      <c r="B19" s="32"/>
      <c r="C19" s="32"/>
      <c r="D19" s="32"/>
      <c r="E19" s="32"/>
      <c r="F19" s="45"/>
      <c r="G19" s="45"/>
      <c r="H19" s="45"/>
      <c r="I19" s="52"/>
    </row>
    <row r="20" spans="1:10" ht="15.75" thickBot="1" x14ac:dyDescent="0.3">
      <c r="A20" s="46" t="s">
        <v>76</v>
      </c>
      <c r="B20" s="47"/>
      <c r="C20" s="47"/>
      <c r="D20" s="47"/>
      <c r="E20" s="47"/>
      <c r="F20" s="48">
        <v>0</v>
      </c>
      <c r="G20" s="48">
        <v>0</v>
      </c>
      <c r="H20" s="48">
        <v>0</v>
      </c>
      <c r="I20" s="53">
        <v>0</v>
      </c>
    </row>
    <row r="21" spans="1:10" ht="18" x14ac:dyDescent="0.25">
      <c r="A21" s="54"/>
      <c r="B21" s="50"/>
      <c r="C21" s="50"/>
      <c r="D21" s="50"/>
      <c r="E21" s="50"/>
      <c r="F21" s="51"/>
      <c r="G21" s="51"/>
      <c r="H21" s="51"/>
    </row>
    <row r="22" spans="1:10" ht="15.75" x14ac:dyDescent="0.25">
      <c r="A22" s="16" t="s">
        <v>81</v>
      </c>
      <c r="B22" s="16"/>
      <c r="C22" s="16"/>
      <c r="D22" s="16"/>
      <c r="E22" s="16"/>
      <c r="F22" s="16"/>
      <c r="G22" s="16"/>
      <c r="H22" s="16"/>
      <c r="I22" s="15"/>
    </row>
    <row r="23" spans="1:10" ht="18.75" thickBot="1" x14ac:dyDescent="0.3">
      <c r="A23" s="54"/>
      <c r="B23" s="50"/>
      <c r="C23" s="50"/>
      <c r="D23" s="50"/>
      <c r="E23" s="50"/>
      <c r="F23" s="51"/>
      <c r="G23" s="51"/>
      <c r="H23" s="51"/>
    </row>
    <row r="24" spans="1:10" ht="25.5" x14ac:dyDescent="0.25">
      <c r="A24" s="23" t="s">
        <v>62</v>
      </c>
      <c r="B24" s="24"/>
      <c r="C24" s="24"/>
      <c r="D24" s="24"/>
      <c r="E24" s="24"/>
      <c r="F24" s="25" t="s">
        <v>77</v>
      </c>
      <c r="G24" s="25" t="s">
        <v>63</v>
      </c>
      <c r="H24" s="25" t="s">
        <v>64</v>
      </c>
      <c r="I24" s="26" t="s">
        <v>65</v>
      </c>
    </row>
    <row r="25" spans="1:10" ht="27" customHeight="1" x14ac:dyDescent="0.25">
      <c r="A25" s="55" t="s">
        <v>83</v>
      </c>
      <c r="B25" s="56"/>
      <c r="C25" s="56"/>
      <c r="D25" s="56"/>
      <c r="E25" s="56"/>
      <c r="F25" s="57">
        <v>5568.45</v>
      </c>
      <c r="G25" s="57">
        <v>-129434.73</v>
      </c>
      <c r="H25" s="57">
        <v>-123866.28</v>
      </c>
      <c r="I25" s="58">
        <f>H25/F25*100</f>
        <v>-2224.4301376505132</v>
      </c>
    </row>
    <row r="26" spans="1:10" ht="29.25" customHeight="1" x14ac:dyDescent="0.25">
      <c r="A26" s="164" t="s">
        <v>86</v>
      </c>
      <c r="B26" s="59"/>
      <c r="C26" s="59"/>
      <c r="D26" s="59"/>
      <c r="E26" s="59"/>
      <c r="F26" s="60">
        <v>0</v>
      </c>
      <c r="G26" s="60">
        <v>0</v>
      </c>
      <c r="H26" s="60">
        <f>F26+G26</f>
        <v>0</v>
      </c>
      <c r="I26" s="30">
        <v>0</v>
      </c>
    </row>
    <row r="27" spans="1:10" ht="43.5" customHeight="1" thickBot="1" x14ac:dyDescent="0.3">
      <c r="A27" s="61" t="s">
        <v>88</v>
      </c>
      <c r="B27" s="62"/>
      <c r="C27" s="62"/>
      <c r="D27" s="62"/>
      <c r="E27" s="62"/>
      <c r="F27" s="63">
        <v>0</v>
      </c>
      <c r="G27" s="63">
        <v>0</v>
      </c>
      <c r="H27" s="63">
        <v>0</v>
      </c>
      <c r="I27" s="64">
        <v>0</v>
      </c>
    </row>
    <row r="28" spans="1:10" x14ac:dyDescent="0.25">
      <c r="F28" s="65"/>
      <c r="G28" s="65"/>
      <c r="H28" s="65"/>
      <c r="I28" s="65"/>
    </row>
    <row r="30" spans="1:10" ht="15.75" x14ac:dyDescent="0.25">
      <c r="A30" s="144" t="s">
        <v>82</v>
      </c>
      <c r="B30" s="144"/>
      <c r="C30" s="144"/>
      <c r="D30" s="144"/>
      <c r="E30" s="144"/>
      <c r="F30" s="144"/>
      <c r="G30" s="144"/>
      <c r="H30" s="144"/>
      <c r="I30" s="144"/>
      <c r="J30" s="144"/>
    </row>
    <row r="31" spans="1:10" ht="18" x14ac:dyDescent="0.25">
      <c r="A31" s="145"/>
      <c r="B31" s="146"/>
      <c r="C31" s="146"/>
      <c r="D31" s="146"/>
      <c r="E31" s="146"/>
      <c r="F31" s="147"/>
      <c r="G31" s="147"/>
      <c r="H31" s="148"/>
      <c r="I31" s="148"/>
      <c r="J31" s="148"/>
    </row>
    <row r="32" spans="1:10" ht="25.5" x14ac:dyDescent="0.25">
      <c r="A32" s="149"/>
      <c r="B32" s="150"/>
      <c r="C32" s="150"/>
      <c r="D32" s="151"/>
      <c r="E32" s="152"/>
      <c r="F32" s="153" t="s">
        <v>87</v>
      </c>
      <c r="G32" s="153" t="s">
        <v>63</v>
      </c>
      <c r="H32" s="153" t="s">
        <v>64</v>
      </c>
      <c r="I32" s="153" t="s">
        <v>65</v>
      </c>
    </row>
    <row r="33" spans="1:9" ht="16.5" customHeight="1" x14ac:dyDescent="0.25">
      <c r="A33" s="154" t="s">
        <v>83</v>
      </c>
      <c r="B33" s="155"/>
      <c r="C33" s="155"/>
      <c r="D33" s="155"/>
      <c r="E33" s="156"/>
      <c r="F33" s="157">
        <v>0</v>
      </c>
      <c r="G33" s="157">
        <f>F36</f>
        <v>0</v>
      </c>
      <c r="H33" s="157">
        <f>G36</f>
        <v>0</v>
      </c>
      <c r="I33" s="158">
        <f>H36</f>
        <v>0</v>
      </c>
    </row>
    <row r="34" spans="1:9" ht="29.25" customHeight="1" x14ac:dyDescent="0.25">
      <c r="A34" s="154" t="s">
        <v>84</v>
      </c>
      <c r="B34" s="155"/>
      <c r="C34" s="155"/>
      <c r="D34" s="155"/>
      <c r="E34" s="156"/>
      <c r="F34" s="157">
        <v>0</v>
      </c>
      <c r="G34" s="157">
        <v>0</v>
      </c>
      <c r="H34" s="157">
        <v>0</v>
      </c>
      <c r="I34" s="158">
        <v>0</v>
      </c>
    </row>
    <row r="35" spans="1:9" ht="16.5" customHeight="1" x14ac:dyDescent="0.25">
      <c r="A35" s="154" t="s">
        <v>85</v>
      </c>
      <c r="B35" s="159"/>
      <c r="C35" s="159"/>
      <c r="D35" s="159"/>
      <c r="E35" s="160"/>
      <c r="F35" s="157">
        <v>0</v>
      </c>
      <c r="G35" s="157">
        <v>0</v>
      </c>
      <c r="H35" s="157">
        <v>0</v>
      </c>
      <c r="I35" s="158">
        <v>0</v>
      </c>
    </row>
    <row r="36" spans="1:9" ht="16.5" customHeight="1" x14ac:dyDescent="0.25">
      <c r="A36" s="161" t="s">
        <v>86</v>
      </c>
      <c r="B36" s="162"/>
      <c r="C36" s="162"/>
      <c r="D36" s="162"/>
      <c r="E36" s="162"/>
      <c r="F36" s="163">
        <f t="shared" ref="F36:I36" si="1">F33-F34+F35</f>
        <v>0</v>
      </c>
      <c r="G36" s="163">
        <f t="shared" si="1"/>
        <v>0</v>
      </c>
      <c r="H36" s="163">
        <f t="shared" si="1"/>
        <v>0</v>
      </c>
      <c r="I36" s="60">
        <f t="shared" si="1"/>
        <v>0</v>
      </c>
    </row>
  </sheetData>
  <mergeCells count="26">
    <mergeCell ref="A30:J30"/>
    <mergeCell ref="A33:E33"/>
    <mergeCell ref="A34:E34"/>
    <mergeCell ref="A35:E35"/>
    <mergeCell ref="A36:E36"/>
    <mergeCell ref="A25:E25"/>
    <mergeCell ref="A26:E26"/>
    <mergeCell ref="A27:E27"/>
    <mergeCell ref="A17:E17"/>
    <mergeCell ref="A18:E18"/>
    <mergeCell ref="A19:E19"/>
    <mergeCell ref="A20:E20"/>
    <mergeCell ref="A22:I22"/>
    <mergeCell ref="A24:E24"/>
    <mergeCell ref="A9:E9"/>
    <mergeCell ref="A10:E10"/>
    <mergeCell ref="A11:E11"/>
    <mergeCell ref="A12:E12"/>
    <mergeCell ref="A13:E13"/>
    <mergeCell ref="A15:I15"/>
    <mergeCell ref="A1:I1"/>
    <mergeCell ref="A2:I2"/>
    <mergeCell ref="A4:I4"/>
    <mergeCell ref="A6:E6"/>
    <mergeCell ref="A7:E7"/>
    <mergeCell ref="A8:E8"/>
  </mergeCells>
  <pageMargins left="0.7" right="0.7" top="0.75" bottom="0.75" header="0.3" footer="0.3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A3" sqref="A3"/>
    </sheetView>
  </sheetViews>
  <sheetFormatPr defaultRowHeight="11.25" x14ac:dyDescent="0.15"/>
  <cols>
    <col min="1" max="1" width="58.5703125" style="11" customWidth="1"/>
    <col min="2" max="2" width="15" style="11" customWidth="1"/>
    <col min="3" max="3" width="16.42578125" style="11" customWidth="1"/>
    <col min="4" max="4" width="14.7109375" style="11" customWidth="1"/>
    <col min="5" max="5" width="11.28515625" style="11" customWidth="1"/>
    <col min="6" max="16384" width="9.140625" style="11"/>
  </cols>
  <sheetData>
    <row r="1" spans="1:5" ht="84" customHeight="1" thickBot="1" x14ac:dyDescent="0.2">
      <c r="A1" s="72" t="s">
        <v>55</v>
      </c>
      <c r="B1" s="73"/>
      <c r="C1" s="73"/>
      <c r="D1" s="73"/>
      <c r="E1" s="74"/>
    </row>
    <row r="2" spans="1:5" s="2" customFormat="1" ht="53.25" customHeight="1" thickBot="1" x14ac:dyDescent="0.2">
      <c r="A2" s="75" t="s">
        <v>79</v>
      </c>
      <c r="B2" s="1" t="s">
        <v>47</v>
      </c>
      <c r="C2" s="1" t="s">
        <v>1</v>
      </c>
      <c r="D2" s="1" t="s">
        <v>46</v>
      </c>
      <c r="E2" s="76" t="s">
        <v>48</v>
      </c>
    </row>
    <row r="3" spans="1:5" s="4" customFormat="1" ht="17.100000000000001" customHeight="1" x14ac:dyDescent="0.2">
      <c r="A3" s="77" t="s">
        <v>78</v>
      </c>
      <c r="B3" s="67"/>
      <c r="C3" s="67"/>
      <c r="D3" s="67"/>
      <c r="E3" s="78"/>
    </row>
    <row r="4" spans="1:5" s="4" customFormat="1" ht="17.100000000000001" customHeight="1" x14ac:dyDescent="0.15">
      <c r="A4" s="79" t="s">
        <v>4</v>
      </c>
      <c r="B4" s="66">
        <v>1666563.76</v>
      </c>
      <c r="C4" s="66">
        <v>238557.75</v>
      </c>
      <c r="D4" s="66">
        <v>1905121.51</v>
      </c>
      <c r="E4" s="80">
        <v>114.31</v>
      </c>
    </row>
    <row r="5" spans="1:5" s="4" customFormat="1" ht="17.100000000000001" customHeight="1" x14ac:dyDescent="0.15">
      <c r="A5" s="81" t="s">
        <v>5</v>
      </c>
      <c r="B5" s="68">
        <v>1561635.32</v>
      </c>
      <c r="C5" s="68">
        <v>235326.46</v>
      </c>
      <c r="D5" s="68">
        <v>1796961.78</v>
      </c>
      <c r="E5" s="82">
        <v>115.07</v>
      </c>
    </row>
    <row r="6" spans="1:5" s="4" customFormat="1" ht="17.100000000000001" customHeight="1" x14ac:dyDescent="0.15">
      <c r="A6" s="81" t="s">
        <v>6</v>
      </c>
      <c r="B6" s="69">
        <v>4</v>
      </c>
      <c r="C6" s="69">
        <v>-3.65</v>
      </c>
      <c r="D6" s="69">
        <v>0.35</v>
      </c>
      <c r="E6" s="82">
        <v>8.75</v>
      </c>
    </row>
    <row r="7" spans="1:5" s="4" customFormat="1" ht="28.5" customHeight="1" x14ac:dyDescent="0.15">
      <c r="A7" s="81" t="s">
        <v>7</v>
      </c>
      <c r="B7" s="68">
        <v>1054.44</v>
      </c>
      <c r="C7" s="69">
        <v>-909.06</v>
      </c>
      <c r="D7" s="69">
        <v>145.38</v>
      </c>
      <c r="E7" s="82">
        <v>13.79</v>
      </c>
    </row>
    <row r="8" spans="1:5" s="4" customFormat="1" ht="28.5" customHeight="1" x14ac:dyDescent="0.15">
      <c r="A8" s="81" t="s">
        <v>8</v>
      </c>
      <c r="B8" s="68">
        <v>6400</v>
      </c>
      <c r="C8" s="69">
        <v>-200</v>
      </c>
      <c r="D8" s="68">
        <v>6200</v>
      </c>
      <c r="E8" s="82">
        <v>96.88</v>
      </c>
    </row>
    <row r="9" spans="1:5" s="4" customFormat="1" ht="28.5" customHeight="1" x14ac:dyDescent="0.15">
      <c r="A9" s="81" t="s">
        <v>9</v>
      </c>
      <c r="B9" s="68">
        <v>93300</v>
      </c>
      <c r="C9" s="68">
        <v>4344</v>
      </c>
      <c r="D9" s="68">
        <v>97644</v>
      </c>
      <c r="E9" s="82">
        <v>104.66</v>
      </c>
    </row>
    <row r="10" spans="1:5" s="4" customFormat="1" ht="17.100000000000001" customHeight="1" thickBot="1" x14ac:dyDescent="0.2">
      <c r="A10" s="85" t="s">
        <v>10</v>
      </c>
      <c r="B10" s="86">
        <v>4170</v>
      </c>
      <c r="C10" s="87"/>
      <c r="D10" s="86">
        <v>4170</v>
      </c>
      <c r="E10" s="88">
        <v>100</v>
      </c>
    </row>
    <row r="11" spans="1:5" s="4" customFormat="1" ht="17.100000000000001" customHeight="1" thickBot="1" x14ac:dyDescent="0.2">
      <c r="A11" s="92" t="s">
        <v>11</v>
      </c>
      <c r="B11" s="93">
        <v>1666563.76</v>
      </c>
      <c r="C11" s="93">
        <v>238557.75</v>
      </c>
      <c r="D11" s="93">
        <v>1905121.51</v>
      </c>
      <c r="E11" s="94">
        <v>114.31</v>
      </c>
    </row>
    <row r="12" spans="1:5" s="4" customFormat="1" ht="17.100000000000001" customHeight="1" x14ac:dyDescent="0.15">
      <c r="A12" s="89" t="s">
        <v>12</v>
      </c>
      <c r="B12" s="90">
        <v>1666050.4</v>
      </c>
      <c r="C12" s="90">
        <v>108990.54</v>
      </c>
      <c r="D12" s="90">
        <v>1775040.94</v>
      </c>
      <c r="E12" s="91">
        <v>106.54</v>
      </c>
    </row>
    <row r="13" spans="1:5" s="4" customFormat="1" ht="17.100000000000001" customHeight="1" x14ac:dyDescent="0.15">
      <c r="A13" s="81" t="s">
        <v>13</v>
      </c>
      <c r="B13" s="68">
        <v>1559315.76</v>
      </c>
      <c r="C13" s="68">
        <v>99864.24</v>
      </c>
      <c r="D13" s="68">
        <v>1659180</v>
      </c>
      <c r="E13" s="82">
        <v>106.4</v>
      </c>
    </row>
    <row r="14" spans="1:5" s="4" customFormat="1" ht="17.100000000000001" customHeight="1" x14ac:dyDescent="0.15">
      <c r="A14" s="81" t="s">
        <v>14</v>
      </c>
      <c r="B14" s="68">
        <v>105584.71</v>
      </c>
      <c r="C14" s="68">
        <v>9151.9500000000007</v>
      </c>
      <c r="D14" s="68">
        <v>114736.66</v>
      </c>
      <c r="E14" s="82">
        <v>108.67</v>
      </c>
    </row>
    <row r="15" spans="1:5" s="4" customFormat="1" ht="17.100000000000001" customHeight="1" x14ac:dyDescent="0.15">
      <c r="A15" s="81" t="s">
        <v>15</v>
      </c>
      <c r="B15" s="69">
        <v>150.93</v>
      </c>
      <c r="C15" s="69">
        <v>-96.65</v>
      </c>
      <c r="D15" s="69">
        <v>54.28</v>
      </c>
      <c r="E15" s="82">
        <v>35.96</v>
      </c>
    </row>
    <row r="16" spans="1:5" s="4" customFormat="1" ht="28.5" customHeight="1" x14ac:dyDescent="0.15">
      <c r="A16" s="81" t="s">
        <v>16</v>
      </c>
      <c r="B16" s="69">
        <v>27</v>
      </c>
      <c r="C16" s="69">
        <v>17</v>
      </c>
      <c r="D16" s="69">
        <v>44</v>
      </c>
      <c r="E16" s="82">
        <v>162.96</v>
      </c>
    </row>
    <row r="17" spans="1:5" s="4" customFormat="1" ht="17.100000000000001" customHeight="1" x14ac:dyDescent="0.15">
      <c r="A17" s="81" t="s">
        <v>17</v>
      </c>
      <c r="B17" s="69">
        <v>972</v>
      </c>
      <c r="C17" s="69">
        <v>54</v>
      </c>
      <c r="D17" s="68">
        <v>1026</v>
      </c>
      <c r="E17" s="82">
        <v>105.56</v>
      </c>
    </row>
    <row r="18" spans="1:5" s="4" customFormat="1" ht="17.100000000000001" customHeight="1" x14ac:dyDescent="0.15">
      <c r="A18" s="83" t="s">
        <v>18</v>
      </c>
      <c r="B18" s="70">
        <v>6081.81</v>
      </c>
      <c r="C18" s="71">
        <v>132.47999999999999</v>
      </c>
      <c r="D18" s="70">
        <v>6214.29</v>
      </c>
      <c r="E18" s="84">
        <v>102.18</v>
      </c>
    </row>
    <row r="19" spans="1:5" s="4" customFormat="1" ht="17.100000000000001" customHeight="1" thickBot="1" x14ac:dyDescent="0.2">
      <c r="A19" s="85" t="s">
        <v>19</v>
      </c>
      <c r="B19" s="86">
        <v>6081.81</v>
      </c>
      <c r="C19" s="87">
        <v>132.47999999999999</v>
      </c>
      <c r="D19" s="86">
        <v>6214.29</v>
      </c>
      <c r="E19" s="88">
        <v>102.18</v>
      </c>
    </row>
    <row r="20" spans="1:5" s="4" customFormat="1" ht="17.100000000000001" customHeight="1" thickBot="1" x14ac:dyDescent="0.2">
      <c r="A20" s="92" t="s">
        <v>20</v>
      </c>
      <c r="B20" s="93">
        <v>1672132.21</v>
      </c>
      <c r="C20" s="93">
        <v>109123.02</v>
      </c>
      <c r="D20" s="93">
        <v>1781255.23</v>
      </c>
      <c r="E20" s="94">
        <v>106.53</v>
      </c>
    </row>
  </sheetData>
  <mergeCells count="1">
    <mergeCell ref="A1:E1"/>
  </mergeCells>
  <pageMargins left="0.7" right="0.7" top="0.75" bottom="0.75" header="0.3" footer="0.3"/>
  <pageSetup paperSize="9" scale="7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2"/>
  <sheetViews>
    <sheetView topLeftCell="A7" workbookViewId="0">
      <selection activeCell="A17" sqref="A17:E31"/>
    </sheetView>
  </sheetViews>
  <sheetFormatPr defaultRowHeight="11.25" x14ac:dyDescent="0.15"/>
  <cols>
    <col min="1" max="1" width="61.5703125" style="11" customWidth="1"/>
    <col min="2" max="2" width="14.85546875" style="11" customWidth="1"/>
    <col min="3" max="3" width="16.7109375" style="11" customWidth="1"/>
    <col min="4" max="4" width="15.42578125" style="11" customWidth="1"/>
    <col min="5" max="5" width="13" style="11" customWidth="1"/>
    <col min="6" max="16384" width="9.140625" style="11"/>
  </cols>
  <sheetData>
    <row r="1" spans="1:5" ht="60" customHeight="1" thickBot="1" x14ac:dyDescent="0.2">
      <c r="A1" s="72" t="s">
        <v>56</v>
      </c>
      <c r="B1" s="73"/>
      <c r="C1" s="73"/>
      <c r="D1" s="73"/>
      <c r="E1" s="74"/>
    </row>
    <row r="2" spans="1:5" s="2" customFormat="1" ht="46.5" customHeight="1" thickBot="1" x14ac:dyDescent="0.2">
      <c r="A2" s="75" t="s">
        <v>0</v>
      </c>
      <c r="B2" s="1" t="s">
        <v>47</v>
      </c>
      <c r="C2" s="1" t="s">
        <v>1</v>
      </c>
      <c r="D2" s="1" t="s">
        <v>46</v>
      </c>
      <c r="E2" s="76" t="s">
        <v>48</v>
      </c>
    </row>
    <row r="3" spans="1:5" s="4" customFormat="1" ht="17.100000000000001" customHeight="1" x14ac:dyDescent="0.15">
      <c r="A3" s="97" t="s">
        <v>21</v>
      </c>
      <c r="B3" s="68">
        <v>5000</v>
      </c>
      <c r="C3" s="69">
        <v>-400</v>
      </c>
      <c r="D3" s="68">
        <v>4600</v>
      </c>
      <c r="E3" s="82">
        <v>92</v>
      </c>
    </row>
    <row r="4" spans="1:5" s="4" customFormat="1" ht="17.100000000000001" customHeight="1" x14ac:dyDescent="0.15">
      <c r="A4" s="97" t="s">
        <v>22</v>
      </c>
      <c r="B4" s="68">
        <v>5000</v>
      </c>
      <c r="C4" s="69">
        <v>-400</v>
      </c>
      <c r="D4" s="68">
        <v>4600</v>
      </c>
      <c r="E4" s="82">
        <v>92</v>
      </c>
    </row>
    <row r="5" spans="1:5" s="4" customFormat="1" ht="17.100000000000001" customHeight="1" x14ac:dyDescent="0.15">
      <c r="A5" s="97" t="s">
        <v>23</v>
      </c>
      <c r="B5" s="68">
        <v>10224</v>
      </c>
      <c r="C5" s="69">
        <v>-3.65</v>
      </c>
      <c r="D5" s="68">
        <v>10220.35</v>
      </c>
      <c r="E5" s="82">
        <v>99.96</v>
      </c>
    </row>
    <row r="6" spans="1:5" s="4" customFormat="1" ht="17.100000000000001" customHeight="1" x14ac:dyDescent="0.15">
      <c r="A6" s="97" t="s">
        <v>24</v>
      </c>
      <c r="B6" s="68">
        <v>10224</v>
      </c>
      <c r="C6" s="69">
        <v>-3.65</v>
      </c>
      <c r="D6" s="68">
        <v>10220.35</v>
      </c>
      <c r="E6" s="82">
        <v>99.96</v>
      </c>
    </row>
    <row r="7" spans="1:5" s="4" customFormat="1" ht="17.100000000000001" customHeight="1" x14ac:dyDescent="0.15">
      <c r="A7" s="97" t="s">
        <v>25</v>
      </c>
      <c r="B7" s="68">
        <v>89209.06</v>
      </c>
      <c r="C7" s="68">
        <v>3834.94</v>
      </c>
      <c r="D7" s="68">
        <v>93044</v>
      </c>
      <c r="E7" s="82">
        <v>104.3</v>
      </c>
    </row>
    <row r="8" spans="1:5" s="4" customFormat="1" ht="17.100000000000001" customHeight="1" x14ac:dyDescent="0.15">
      <c r="A8" s="97" t="s">
        <v>26</v>
      </c>
      <c r="B8" s="69">
        <v>909.06</v>
      </c>
      <c r="C8" s="69">
        <v>-909.06</v>
      </c>
      <c r="D8" s="69"/>
      <c r="E8" s="82"/>
    </row>
    <row r="9" spans="1:5" s="4" customFormat="1" ht="17.100000000000001" customHeight="1" x14ac:dyDescent="0.15">
      <c r="A9" s="97" t="s">
        <v>27</v>
      </c>
      <c r="B9" s="68">
        <v>88300</v>
      </c>
      <c r="C9" s="68">
        <v>4744</v>
      </c>
      <c r="D9" s="68">
        <v>93044</v>
      </c>
      <c r="E9" s="82">
        <v>105.37</v>
      </c>
    </row>
    <row r="10" spans="1:5" s="4" customFormat="1" ht="17.100000000000001" customHeight="1" x14ac:dyDescent="0.15">
      <c r="A10" s="97" t="s">
        <v>28</v>
      </c>
      <c r="B10" s="68">
        <v>1561635.32</v>
      </c>
      <c r="C10" s="68">
        <v>235326.46</v>
      </c>
      <c r="D10" s="68">
        <v>1796961.78</v>
      </c>
      <c r="E10" s="82">
        <v>115.07</v>
      </c>
    </row>
    <row r="11" spans="1:5" s="4" customFormat="1" ht="17.100000000000001" customHeight="1" x14ac:dyDescent="0.15">
      <c r="A11" s="97" t="s">
        <v>29</v>
      </c>
      <c r="B11" s="68">
        <v>1561635.32</v>
      </c>
      <c r="C11" s="68">
        <v>235326.46</v>
      </c>
      <c r="D11" s="68">
        <v>1796961.78</v>
      </c>
      <c r="E11" s="82">
        <v>115.07</v>
      </c>
    </row>
    <row r="12" spans="1:5" s="4" customFormat="1" ht="17.100000000000001" customHeight="1" x14ac:dyDescent="0.15">
      <c r="A12" s="97" t="s">
        <v>30</v>
      </c>
      <c r="B12" s="69">
        <v>350</v>
      </c>
      <c r="C12" s="69">
        <v>-200</v>
      </c>
      <c r="D12" s="69">
        <v>150</v>
      </c>
      <c r="E12" s="82">
        <v>42.86</v>
      </c>
    </row>
    <row r="13" spans="1:5" s="4" customFormat="1" ht="17.100000000000001" customHeight="1" x14ac:dyDescent="0.15">
      <c r="A13" s="97" t="s">
        <v>31</v>
      </c>
      <c r="B13" s="69">
        <v>350</v>
      </c>
      <c r="C13" s="69">
        <v>-200</v>
      </c>
      <c r="D13" s="69">
        <v>150</v>
      </c>
      <c r="E13" s="82">
        <v>42.86</v>
      </c>
    </row>
    <row r="14" spans="1:5" s="4" customFormat="1" ht="28.5" customHeight="1" x14ac:dyDescent="0.15">
      <c r="A14" s="97" t="s">
        <v>32</v>
      </c>
      <c r="B14" s="69">
        <v>145.38</v>
      </c>
      <c r="C14" s="69"/>
      <c r="D14" s="69">
        <v>145.38</v>
      </c>
      <c r="E14" s="82">
        <v>100</v>
      </c>
    </row>
    <row r="15" spans="1:5" s="4" customFormat="1" ht="28.5" customHeight="1" thickBot="1" x14ac:dyDescent="0.2">
      <c r="A15" s="98" t="s">
        <v>33</v>
      </c>
      <c r="B15" s="87">
        <v>145.38</v>
      </c>
      <c r="C15" s="87"/>
      <c r="D15" s="87">
        <v>145.38</v>
      </c>
      <c r="E15" s="88">
        <v>100</v>
      </c>
    </row>
    <row r="16" spans="1:5" s="4" customFormat="1" ht="17.100000000000001" customHeight="1" thickBot="1" x14ac:dyDescent="0.2">
      <c r="A16" s="92" t="s">
        <v>11</v>
      </c>
      <c r="B16" s="93">
        <v>1666563.76</v>
      </c>
      <c r="C16" s="93">
        <v>238557.75</v>
      </c>
      <c r="D16" s="93">
        <v>1905121.51</v>
      </c>
      <c r="E16" s="94">
        <v>114.31</v>
      </c>
    </row>
    <row r="17" spans="1:5" s="4" customFormat="1" ht="17.100000000000001" customHeight="1" x14ac:dyDescent="0.15">
      <c r="A17" s="99" t="s">
        <v>21</v>
      </c>
      <c r="B17" s="95">
        <v>5000</v>
      </c>
      <c r="C17" s="96">
        <v>-400</v>
      </c>
      <c r="D17" s="95">
        <v>4600</v>
      </c>
      <c r="E17" s="100">
        <v>92</v>
      </c>
    </row>
    <row r="18" spans="1:5" s="4" customFormat="1" ht="17.100000000000001" customHeight="1" x14ac:dyDescent="0.15">
      <c r="A18" s="97" t="s">
        <v>22</v>
      </c>
      <c r="B18" s="68">
        <v>5000</v>
      </c>
      <c r="C18" s="69">
        <v>-400</v>
      </c>
      <c r="D18" s="68">
        <v>4600</v>
      </c>
      <c r="E18" s="82">
        <v>92</v>
      </c>
    </row>
    <row r="19" spans="1:5" s="4" customFormat="1" ht="17.100000000000001" customHeight="1" x14ac:dyDescent="0.15">
      <c r="A19" s="97" t="s">
        <v>23</v>
      </c>
      <c r="B19" s="68">
        <v>15792.45</v>
      </c>
      <c r="C19" s="68">
        <v>1906.74</v>
      </c>
      <c r="D19" s="68">
        <v>17699.189999999999</v>
      </c>
      <c r="E19" s="82">
        <v>112.07</v>
      </c>
    </row>
    <row r="20" spans="1:5" s="4" customFormat="1" ht="17.100000000000001" customHeight="1" x14ac:dyDescent="0.15">
      <c r="A20" s="97" t="s">
        <v>24</v>
      </c>
      <c r="B20" s="68">
        <v>10224</v>
      </c>
      <c r="C20" s="69">
        <v>-3.65</v>
      </c>
      <c r="D20" s="68">
        <v>10220.35</v>
      </c>
      <c r="E20" s="82">
        <v>99.96</v>
      </c>
    </row>
    <row r="21" spans="1:5" s="4" customFormat="1" ht="17.100000000000001" customHeight="1" x14ac:dyDescent="0.15">
      <c r="A21" s="97" t="s">
        <v>34</v>
      </c>
      <c r="B21" s="68">
        <v>5568.45</v>
      </c>
      <c r="C21" s="68">
        <v>1910.39</v>
      </c>
      <c r="D21" s="68">
        <v>7478.84</v>
      </c>
      <c r="E21" s="82">
        <v>134.31</v>
      </c>
    </row>
    <row r="22" spans="1:5" s="4" customFormat="1" ht="17.100000000000001" customHeight="1" x14ac:dyDescent="0.15">
      <c r="A22" s="97" t="s">
        <v>25</v>
      </c>
      <c r="B22" s="68">
        <v>89209.06</v>
      </c>
      <c r="C22" s="68">
        <v>3240.94</v>
      </c>
      <c r="D22" s="68">
        <v>92450</v>
      </c>
      <c r="E22" s="82">
        <v>103.63</v>
      </c>
    </row>
    <row r="23" spans="1:5" s="4" customFormat="1" ht="17.100000000000001" customHeight="1" x14ac:dyDescent="0.15">
      <c r="A23" s="97" t="s">
        <v>26</v>
      </c>
      <c r="B23" s="69">
        <v>909.06</v>
      </c>
      <c r="C23" s="69">
        <v>-909.06</v>
      </c>
      <c r="D23" s="69"/>
      <c r="E23" s="82"/>
    </row>
    <row r="24" spans="1:5" s="4" customFormat="1" ht="17.100000000000001" customHeight="1" x14ac:dyDescent="0.15">
      <c r="A24" s="97" t="s">
        <v>27</v>
      </c>
      <c r="B24" s="68">
        <v>88300</v>
      </c>
      <c r="C24" s="68">
        <v>4150</v>
      </c>
      <c r="D24" s="68">
        <v>92450</v>
      </c>
      <c r="E24" s="82">
        <v>104.7</v>
      </c>
    </row>
    <row r="25" spans="1:5" s="4" customFormat="1" ht="17.100000000000001" customHeight="1" x14ac:dyDescent="0.15">
      <c r="A25" s="97" t="s">
        <v>28</v>
      </c>
      <c r="B25" s="68">
        <v>1561635.32</v>
      </c>
      <c r="C25" s="68">
        <v>104464.14</v>
      </c>
      <c r="D25" s="68">
        <v>1666099.46</v>
      </c>
      <c r="E25" s="82">
        <v>106.69</v>
      </c>
    </row>
    <row r="26" spans="1:5" s="4" customFormat="1" ht="17.100000000000001" customHeight="1" x14ac:dyDescent="0.15">
      <c r="A26" s="97" t="s">
        <v>29</v>
      </c>
      <c r="B26" s="68">
        <v>1561635.32</v>
      </c>
      <c r="C26" s="68">
        <v>104464.14</v>
      </c>
      <c r="D26" s="68">
        <v>1666099.46</v>
      </c>
      <c r="E26" s="82">
        <v>106.69</v>
      </c>
    </row>
    <row r="27" spans="1:5" s="4" customFormat="1" ht="17.100000000000001" customHeight="1" x14ac:dyDescent="0.15">
      <c r="A27" s="97" t="s">
        <v>30</v>
      </c>
      <c r="B27" s="69">
        <v>350</v>
      </c>
      <c r="C27" s="69">
        <v>-200</v>
      </c>
      <c r="D27" s="69">
        <v>150</v>
      </c>
      <c r="E27" s="82">
        <v>42.86</v>
      </c>
    </row>
    <row r="28" spans="1:5" s="4" customFormat="1" ht="17.100000000000001" customHeight="1" x14ac:dyDescent="0.15">
      <c r="A28" s="97" t="s">
        <v>31</v>
      </c>
      <c r="B28" s="69">
        <v>350</v>
      </c>
      <c r="C28" s="69">
        <v>-200</v>
      </c>
      <c r="D28" s="69">
        <v>150</v>
      </c>
      <c r="E28" s="82">
        <v>42.86</v>
      </c>
    </row>
    <row r="29" spans="1:5" s="4" customFormat="1" ht="28.5" customHeight="1" x14ac:dyDescent="0.15">
      <c r="A29" s="97" t="s">
        <v>32</v>
      </c>
      <c r="B29" s="69">
        <v>145.38</v>
      </c>
      <c r="C29" s="69">
        <v>111.2</v>
      </c>
      <c r="D29" s="69">
        <v>256.58</v>
      </c>
      <c r="E29" s="82">
        <v>176.49</v>
      </c>
    </row>
    <row r="30" spans="1:5" s="4" customFormat="1" ht="28.5" customHeight="1" x14ac:dyDescent="0.15">
      <c r="A30" s="97" t="s">
        <v>33</v>
      </c>
      <c r="B30" s="69">
        <v>145.38</v>
      </c>
      <c r="C30" s="69"/>
      <c r="D30" s="69">
        <v>145.38</v>
      </c>
      <c r="E30" s="82">
        <v>100</v>
      </c>
    </row>
    <row r="31" spans="1:5" s="4" customFormat="1" ht="28.5" customHeight="1" thickBot="1" x14ac:dyDescent="0.2">
      <c r="A31" s="98" t="s">
        <v>35</v>
      </c>
      <c r="B31" s="87"/>
      <c r="C31" s="87">
        <v>111.2</v>
      </c>
      <c r="D31" s="87">
        <v>111.2</v>
      </c>
      <c r="E31" s="88"/>
    </row>
    <row r="32" spans="1:5" s="4" customFormat="1" ht="17.100000000000001" customHeight="1" thickBot="1" x14ac:dyDescent="0.2">
      <c r="A32" s="92" t="s">
        <v>20</v>
      </c>
      <c r="B32" s="93">
        <v>1672132.21</v>
      </c>
      <c r="C32" s="93">
        <v>109123.02</v>
      </c>
      <c r="D32" s="93">
        <v>1781255.23</v>
      </c>
      <c r="E32" s="94">
        <v>106.53</v>
      </c>
    </row>
  </sheetData>
  <mergeCells count="1">
    <mergeCell ref="A1:E1"/>
  </mergeCells>
  <pageMargins left="0.7" right="0.7" top="0.75" bottom="0.75" header="0.3" footer="0.3"/>
  <pageSetup paperSize="9" scale="71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"/>
  <sheetViews>
    <sheetView workbookViewId="0">
      <selection activeCell="A32" sqref="A32"/>
    </sheetView>
  </sheetViews>
  <sheetFormatPr defaultRowHeight="11.25" x14ac:dyDescent="0.15"/>
  <cols>
    <col min="1" max="1" width="51.42578125" style="11" customWidth="1"/>
    <col min="2" max="2" width="15.42578125" style="11" customWidth="1"/>
    <col min="3" max="3" width="17.28515625" style="11" customWidth="1"/>
    <col min="4" max="4" width="16.42578125" style="11" customWidth="1"/>
    <col min="5" max="5" width="13" style="11" customWidth="1"/>
    <col min="6" max="16384" width="9.140625" style="11"/>
  </cols>
  <sheetData>
    <row r="1" spans="1:5" ht="65.25" customHeight="1" thickBot="1" x14ac:dyDescent="0.2">
      <c r="A1" s="72" t="s">
        <v>57</v>
      </c>
      <c r="B1" s="73"/>
      <c r="C1" s="73"/>
      <c r="D1" s="73"/>
      <c r="E1" s="74"/>
    </row>
    <row r="2" spans="1:5" s="2" customFormat="1" ht="54" customHeight="1" thickBot="1" x14ac:dyDescent="0.2">
      <c r="A2" s="75" t="s">
        <v>0</v>
      </c>
      <c r="B2" s="1" t="s">
        <v>47</v>
      </c>
      <c r="C2" s="1" t="s">
        <v>1</v>
      </c>
      <c r="D2" s="1" t="s">
        <v>46</v>
      </c>
      <c r="E2" s="76" t="s">
        <v>48</v>
      </c>
    </row>
    <row r="3" spans="1:5" s="4" customFormat="1" ht="17.100000000000001" customHeight="1" x14ac:dyDescent="0.2">
      <c r="A3" s="79" t="s">
        <v>3</v>
      </c>
      <c r="B3" s="3"/>
      <c r="C3" s="3"/>
      <c r="D3" s="3"/>
      <c r="E3" s="101"/>
    </row>
    <row r="4" spans="1:5" s="4" customFormat="1" ht="17.100000000000001" customHeight="1" x14ac:dyDescent="0.15">
      <c r="A4" s="103" t="s">
        <v>36</v>
      </c>
      <c r="B4" s="66">
        <v>1672132.21</v>
      </c>
      <c r="C4" s="66">
        <v>109123.02</v>
      </c>
      <c r="D4" s="66">
        <v>1781255.23</v>
      </c>
      <c r="E4" s="80">
        <v>106.53</v>
      </c>
    </row>
    <row r="5" spans="1:5" s="4" customFormat="1" ht="17.100000000000001" customHeight="1" x14ac:dyDescent="0.15">
      <c r="A5" s="81" t="s">
        <v>50</v>
      </c>
      <c r="B5" s="68">
        <v>1670621.74</v>
      </c>
      <c r="C5" s="68">
        <v>109468.62</v>
      </c>
      <c r="D5" s="68">
        <v>1780090.36</v>
      </c>
      <c r="E5" s="82">
        <v>106.55</v>
      </c>
    </row>
    <row r="6" spans="1:5" s="4" customFormat="1" ht="17.100000000000001" customHeight="1" thickBot="1" x14ac:dyDescent="0.2">
      <c r="A6" s="85" t="s">
        <v>51</v>
      </c>
      <c r="B6" s="86">
        <v>1510.47</v>
      </c>
      <c r="C6" s="87">
        <v>-345.6</v>
      </c>
      <c r="D6" s="86">
        <v>1164.8699999999999</v>
      </c>
      <c r="E6" s="88">
        <v>77.12</v>
      </c>
    </row>
    <row r="7" spans="1:5" s="4" customFormat="1" ht="17.100000000000001" customHeight="1" thickBot="1" x14ac:dyDescent="0.2">
      <c r="A7" s="92" t="s">
        <v>20</v>
      </c>
      <c r="B7" s="93">
        <v>1672132.21</v>
      </c>
      <c r="C7" s="93">
        <v>109123.02</v>
      </c>
      <c r="D7" s="93">
        <v>1781255.23</v>
      </c>
      <c r="E7" s="94">
        <v>106.53</v>
      </c>
    </row>
  </sheetData>
  <mergeCells count="1">
    <mergeCell ref="A1:E1"/>
  </mergeCells>
  <pageMargins left="0.7" right="0.7" top="0.75" bottom="0.75" header="0.3" footer="0.3"/>
  <pageSetup paperSize="9" scale="7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A12" sqref="A12"/>
    </sheetView>
  </sheetViews>
  <sheetFormatPr defaultRowHeight="11.25" x14ac:dyDescent="0.15"/>
  <cols>
    <col min="1" max="1" width="25.85546875" style="7" customWidth="1"/>
    <col min="2" max="2" width="27.28515625" style="7" customWidth="1"/>
    <col min="3" max="3" width="23.140625" style="7" customWidth="1"/>
    <col min="4" max="4" width="17.42578125" style="7" customWidth="1"/>
    <col min="5" max="5" width="12" style="7" customWidth="1"/>
    <col min="6" max="16384" width="9.140625" style="7"/>
  </cols>
  <sheetData>
    <row r="1" spans="1:5" ht="56.25" customHeight="1" thickBot="1" x14ac:dyDescent="0.2">
      <c r="A1" s="110" t="s">
        <v>80</v>
      </c>
      <c r="B1" s="111"/>
      <c r="C1" s="111"/>
      <c r="D1" s="111"/>
      <c r="E1" s="112"/>
    </row>
    <row r="2" spans="1:5" s="2" customFormat="1" ht="38.25" customHeight="1" x14ac:dyDescent="0.15">
      <c r="A2" s="107" t="s">
        <v>0</v>
      </c>
      <c r="B2" s="108" t="s">
        <v>47</v>
      </c>
      <c r="C2" s="108" t="s">
        <v>1</v>
      </c>
      <c r="D2" s="108" t="s">
        <v>46</v>
      </c>
      <c r="E2" s="109" t="s">
        <v>2</v>
      </c>
    </row>
    <row r="3" spans="1:5" s="2" customFormat="1" ht="12" thickBot="1" x14ac:dyDescent="0.2">
      <c r="A3" s="104"/>
      <c r="B3" s="105"/>
      <c r="C3" s="105"/>
      <c r="D3" s="105"/>
      <c r="E3" s="106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workbookViewId="0">
      <selection activeCell="H5" sqref="H5"/>
    </sheetView>
  </sheetViews>
  <sheetFormatPr defaultRowHeight="11.25" x14ac:dyDescent="0.15"/>
  <cols>
    <col min="1" max="1" width="60.5703125" style="11" customWidth="1"/>
    <col min="2" max="2" width="15.85546875" style="11" customWidth="1"/>
    <col min="3" max="3" width="15.28515625" style="11" customWidth="1"/>
    <col min="4" max="4" width="17.7109375" style="11" customWidth="1"/>
    <col min="5" max="5" width="13.7109375" style="11" customWidth="1"/>
    <col min="6" max="16384" width="9.140625" style="11"/>
  </cols>
  <sheetData>
    <row r="1" spans="1:5" ht="78" customHeight="1" thickBot="1" x14ac:dyDescent="0.2">
      <c r="A1" s="72" t="s">
        <v>58</v>
      </c>
      <c r="B1" s="73"/>
      <c r="C1" s="73"/>
      <c r="D1" s="73"/>
      <c r="E1" s="74"/>
    </row>
    <row r="2" spans="1:5" s="2" customFormat="1" ht="64.5" customHeight="1" thickBot="1" x14ac:dyDescent="0.2">
      <c r="A2" s="127" t="s">
        <v>0</v>
      </c>
      <c r="B2" s="118" t="s">
        <v>52</v>
      </c>
      <c r="C2" s="118" t="s">
        <v>53</v>
      </c>
      <c r="D2" s="118" t="s">
        <v>54</v>
      </c>
      <c r="E2" s="128" t="s">
        <v>2</v>
      </c>
    </row>
    <row r="3" spans="1:5" s="4" customFormat="1" ht="17.100000000000001" customHeight="1" x14ac:dyDescent="0.2">
      <c r="A3" s="121" t="s">
        <v>49</v>
      </c>
      <c r="B3" s="122">
        <v>1672132.21</v>
      </c>
      <c r="C3" s="122">
        <v>109123.02</v>
      </c>
      <c r="D3" s="122">
        <v>1781255.23</v>
      </c>
      <c r="E3" s="123">
        <v>106.53</v>
      </c>
    </row>
    <row r="4" spans="1:5" s="4" customFormat="1" ht="17.100000000000001" customHeight="1" x14ac:dyDescent="0.15">
      <c r="A4" s="99" t="s">
        <v>21</v>
      </c>
      <c r="B4" s="95">
        <v>5000</v>
      </c>
      <c r="C4" s="96">
        <v>-400</v>
      </c>
      <c r="D4" s="95">
        <v>4600</v>
      </c>
      <c r="E4" s="100">
        <v>92</v>
      </c>
    </row>
    <row r="5" spans="1:5" s="4" customFormat="1" ht="17.100000000000001" customHeight="1" x14ac:dyDescent="0.15">
      <c r="A5" s="97" t="s">
        <v>23</v>
      </c>
      <c r="B5" s="68">
        <v>15792.45</v>
      </c>
      <c r="C5" s="68">
        <v>1906.74</v>
      </c>
      <c r="D5" s="68">
        <v>17699.189999999999</v>
      </c>
      <c r="E5" s="82">
        <v>112.07</v>
      </c>
    </row>
    <row r="6" spans="1:5" s="4" customFormat="1" ht="17.100000000000001" customHeight="1" x14ac:dyDescent="0.15">
      <c r="A6" s="97" t="s">
        <v>25</v>
      </c>
      <c r="B6" s="68">
        <v>89209.06</v>
      </c>
      <c r="C6" s="68">
        <v>3240.94</v>
      </c>
      <c r="D6" s="68">
        <v>92450</v>
      </c>
      <c r="E6" s="82">
        <v>103.63</v>
      </c>
    </row>
    <row r="7" spans="1:5" s="4" customFormat="1" ht="17.100000000000001" customHeight="1" x14ac:dyDescent="0.15">
      <c r="A7" s="97" t="s">
        <v>26</v>
      </c>
      <c r="B7" s="69">
        <v>909.06</v>
      </c>
      <c r="C7" s="69">
        <v>-909.06</v>
      </c>
      <c r="D7" s="69"/>
      <c r="E7" s="82"/>
    </row>
    <row r="8" spans="1:5" s="4" customFormat="1" ht="17.100000000000001" customHeight="1" x14ac:dyDescent="0.15">
      <c r="A8" s="97" t="s">
        <v>27</v>
      </c>
      <c r="B8" s="68">
        <v>88300</v>
      </c>
      <c r="C8" s="68">
        <v>4150</v>
      </c>
      <c r="D8" s="68">
        <v>92450</v>
      </c>
      <c r="E8" s="82">
        <v>104.7</v>
      </c>
    </row>
    <row r="9" spans="1:5" s="4" customFormat="1" ht="17.100000000000001" customHeight="1" x14ac:dyDescent="0.15">
      <c r="A9" s="97" t="s">
        <v>28</v>
      </c>
      <c r="B9" s="68">
        <v>1561635.32</v>
      </c>
      <c r="C9" s="68">
        <v>104464.14</v>
      </c>
      <c r="D9" s="68">
        <v>1666099.46</v>
      </c>
      <c r="E9" s="82">
        <v>106.69</v>
      </c>
    </row>
    <row r="10" spans="1:5" s="4" customFormat="1" ht="17.100000000000001" customHeight="1" x14ac:dyDescent="0.15">
      <c r="A10" s="97" t="s">
        <v>30</v>
      </c>
      <c r="B10" s="69">
        <v>350</v>
      </c>
      <c r="C10" s="69">
        <v>-200</v>
      </c>
      <c r="D10" s="69">
        <v>150</v>
      </c>
      <c r="E10" s="82">
        <v>42.86</v>
      </c>
    </row>
    <row r="11" spans="1:5" s="4" customFormat="1" ht="27" customHeight="1" thickBot="1" x14ac:dyDescent="0.2">
      <c r="A11" s="124" t="s">
        <v>32</v>
      </c>
      <c r="B11" s="125">
        <v>145.38</v>
      </c>
      <c r="C11" s="125">
        <v>111.2</v>
      </c>
      <c r="D11" s="125">
        <v>256.58</v>
      </c>
      <c r="E11" s="126">
        <v>176.49</v>
      </c>
    </row>
    <row r="12" spans="1:5" s="4" customFormat="1" ht="17.100000000000001" customHeight="1" x14ac:dyDescent="0.2">
      <c r="A12" s="129" t="s">
        <v>37</v>
      </c>
      <c r="B12" s="119">
        <v>1510.47</v>
      </c>
      <c r="C12" s="120">
        <v>-345.6</v>
      </c>
      <c r="D12" s="119">
        <v>1164.8699999999999</v>
      </c>
      <c r="E12" s="130">
        <v>77.12</v>
      </c>
    </row>
    <row r="13" spans="1:5" s="4" customFormat="1" ht="17.100000000000001" customHeight="1" x14ac:dyDescent="0.2">
      <c r="A13" s="131" t="s">
        <v>38</v>
      </c>
      <c r="B13" s="8">
        <v>1510.47</v>
      </c>
      <c r="C13" s="9">
        <v>-345.6</v>
      </c>
      <c r="D13" s="8">
        <v>1164.8699999999999</v>
      </c>
      <c r="E13" s="132">
        <v>77.12</v>
      </c>
    </row>
    <row r="14" spans="1:5" s="4" customFormat="1" ht="17.100000000000001" customHeight="1" x14ac:dyDescent="0.2">
      <c r="A14" s="133" t="s">
        <v>22</v>
      </c>
      <c r="B14" s="114">
        <v>800</v>
      </c>
      <c r="C14" s="114">
        <v>-300</v>
      </c>
      <c r="D14" s="114">
        <v>500</v>
      </c>
      <c r="E14" s="134">
        <v>62.5</v>
      </c>
    </row>
    <row r="15" spans="1:5" s="4" customFormat="1" ht="17.100000000000001" customHeight="1" x14ac:dyDescent="0.2">
      <c r="A15" s="135" t="s">
        <v>14</v>
      </c>
      <c r="B15" s="6">
        <v>800</v>
      </c>
      <c r="C15" s="6">
        <v>-300</v>
      </c>
      <c r="D15" s="6">
        <v>500</v>
      </c>
      <c r="E15" s="102">
        <v>62.5</v>
      </c>
    </row>
    <row r="16" spans="1:5" s="4" customFormat="1" ht="17.100000000000001" customHeight="1" x14ac:dyDescent="0.2">
      <c r="A16" s="133" t="s">
        <v>24</v>
      </c>
      <c r="B16" s="114">
        <v>313.27</v>
      </c>
      <c r="C16" s="117"/>
      <c r="D16" s="114">
        <v>313.27</v>
      </c>
      <c r="E16" s="134">
        <v>100</v>
      </c>
    </row>
    <row r="17" spans="1:5" s="4" customFormat="1" ht="17.100000000000001" customHeight="1" x14ac:dyDescent="0.2">
      <c r="A17" s="135" t="s">
        <v>14</v>
      </c>
      <c r="B17" s="6">
        <v>313.27</v>
      </c>
      <c r="C17" s="3"/>
      <c r="D17" s="6">
        <v>313.27</v>
      </c>
      <c r="E17" s="102">
        <v>100</v>
      </c>
    </row>
    <row r="18" spans="1:5" s="4" customFormat="1" ht="17.100000000000001" customHeight="1" x14ac:dyDescent="0.2">
      <c r="A18" s="133" t="s">
        <v>29</v>
      </c>
      <c r="B18" s="114">
        <v>397.2</v>
      </c>
      <c r="C18" s="114">
        <v>-45.6</v>
      </c>
      <c r="D18" s="114">
        <v>351.6</v>
      </c>
      <c r="E18" s="134">
        <v>88.52</v>
      </c>
    </row>
    <row r="19" spans="1:5" s="4" customFormat="1" ht="17.100000000000001" customHeight="1" x14ac:dyDescent="0.2">
      <c r="A19" s="135" t="s">
        <v>14</v>
      </c>
      <c r="B19" s="6">
        <v>397.2</v>
      </c>
      <c r="C19" s="6">
        <v>-45.6</v>
      </c>
      <c r="D19" s="6">
        <v>351.6</v>
      </c>
      <c r="E19" s="102">
        <v>88.52</v>
      </c>
    </row>
    <row r="20" spans="1:5" s="4" customFormat="1" ht="17.100000000000001" customHeight="1" x14ac:dyDescent="0.2">
      <c r="A20" s="136" t="s">
        <v>39</v>
      </c>
      <c r="B20" s="115">
        <v>1660034.29</v>
      </c>
      <c r="C20" s="115">
        <v>109285.78</v>
      </c>
      <c r="D20" s="115">
        <v>1769320.07</v>
      </c>
      <c r="E20" s="137">
        <v>106.58</v>
      </c>
    </row>
    <row r="21" spans="1:5" s="4" customFormat="1" ht="17.100000000000001" customHeight="1" x14ac:dyDescent="0.2">
      <c r="A21" s="131" t="s">
        <v>40</v>
      </c>
      <c r="B21" s="8">
        <v>1660034.29</v>
      </c>
      <c r="C21" s="8">
        <v>109285.78</v>
      </c>
      <c r="D21" s="8">
        <v>1769320.07</v>
      </c>
      <c r="E21" s="132">
        <v>106.58</v>
      </c>
    </row>
    <row r="22" spans="1:5" s="4" customFormat="1" ht="17.100000000000001" customHeight="1" x14ac:dyDescent="0.2">
      <c r="A22" s="133" t="s">
        <v>24</v>
      </c>
      <c r="B22" s="113">
        <v>9545.2800000000007</v>
      </c>
      <c r="C22" s="114">
        <v>-3.65</v>
      </c>
      <c r="D22" s="113">
        <v>9541.6299999999992</v>
      </c>
      <c r="E22" s="134">
        <v>99.96</v>
      </c>
    </row>
    <row r="23" spans="1:5" s="4" customFormat="1" ht="27" customHeight="1" x14ac:dyDescent="0.2">
      <c r="A23" s="135" t="s">
        <v>14</v>
      </c>
      <c r="B23" s="5">
        <v>9309.35</v>
      </c>
      <c r="C23" s="6">
        <v>-22</v>
      </c>
      <c r="D23" s="5">
        <v>9287.35</v>
      </c>
      <c r="E23" s="102">
        <v>99.76</v>
      </c>
    </row>
    <row r="24" spans="1:5" s="4" customFormat="1" ht="17.100000000000001" customHeight="1" x14ac:dyDescent="0.2">
      <c r="A24" s="135" t="s">
        <v>15</v>
      </c>
      <c r="B24" s="6">
        <v>35.93</v>
      </c>
      <c r="C24" s="6">
        <v>18.350000000000001</v>
      </c>
      <c r="D24" s="6">
        <v>54.28</v>
      </c>
      <c r="E24" s="102">
        <v>151.07</v>
      </c>
    </row>
    <row r="25" spans="1:5" s="4" customFormat="1" ht="17.100000000000001" customHeight="1" x14ac:dyDescent="0.2">
      <c r="A25" s="135" t="s">
        <v>19</v>
      </c>
      <c r="B25" s="6">
        <v>200</v>
      </c>
      <c r="C25" s="3"/>
      <c r="D25" s="6">
        <v>200</v>
      </c>
      <c r="E25" s="102">
        <v>100</v>
      </c>
    </row>
    <row r="26" spans="1:5" s="4" customFormat="1" ht="27" customHeight="1" x14ac:dyDescent="0.2">
      <c r="A26" s="133" t="s">
        <v>34</v>
      </c>
      <c r="B26" s="113">
        <v>1318.45</v>
      </c>
      <c r="C26" s="113">
        <v>1481.55</v>
      </c>
      <c r="D26" s="113">
        <v>2800</v>
      </c>
      <c r="E26" s="134">
        <v>212.37</v>
      </c>
    </row>
    <row r="27" spans="1:5" s="4" customFormat="1" ht="17.100000000000001" customHeight="1" x14ac:dyDescent="0.2">
      <c r="A27" s="135" t="s">
        <v>14</v>
      </c>
      <c r="B27" s="5">
        <v>1118.45</v>
      </c>
      <c r="C27" s="5">
        <v>1681.55</v>
      </c>
      <c r="D27" s="5">
        <v>2800</v>
      </c>
      <c r="E27" s="102">
        <v>250.35</v>
      </c>
    </row>
    <row r="28" spans="1:5" s="4" customFormat="1" ht="17.100000000000001" customHeight="1" x14ac:dyDescent="0.2">
      <c r="A28" s="135" t="s">
        <v>19</v>
      </c>
      <c r="B28" s="6">
        <v>200</v>
      </c>
      <c r="C28" s="6">
        <v>-200</v>
      </c>
      <c r="D28" s="3"/>
      <c r="E28" s="101"/>
    </row>
    <row r="29" spans="1:5" s="4" customFormat="1" ht="16.5" customHeight="1" x14ac:dyDescent="0.2">
      <c r="A29" s="133" t="s">
        <v>26</v>
      </c>
      <c r="B29" s="114">
        <v>709.06</v>
      </c>
      <c r="C29" s="114">
        <v>-709.06</v>
      </c>
      <c r="D29" s="117"/>
      <c r="E29" s="138"/>
    </row>
    <row r="30" spans="1:5" s="4" customFormat="1" ht="17.100000000000001" customHeight="1" x14ac:dyDescent="0.2">
      <c r="A30" s="135" t="s">
        <v>14</v>
      </c>
      <c r="B30" s="6">
        <v>609.05999999999995</v>
      </c>
      <c r="C30" s="6">
        <v>-609.05999999999995</v>
      </c>
      <c r="D30" s="3"/>
      <c r="E30" s="101"/>
    </row>
    <row r="31" spans="1:5" s="4" customFormat="1" ht="16.5" customHeight="1" x14ac:dyDescent="0.2">
      <c r="A31" s="135" t="s">
        <v>19</v>
      </c>
      <c r="B31" s="6">
        <v>100</v>
      </c>
      <c r="C31" s="6">
        <v>-100</v>
      </c>
      <c r="D31" s="3"/>
      <c r="E31" s="101"/>
    </row>
    <row r="32" spans="1:5" s="4" customFormat="1" ht="17.100000000000001" customHeight="1" x14ac:dyDescent="0.2">
      <c r="A32" s="103" t="s">
        <v>27</v>
      </c>
      <c r="B32" s="5">
        <v>88300</v>
      </c>
      <c r="C32" s="5">
        <v>4150</v>
      </c>
      <c r="D32" s="5">
        <v>92450</v>
      </c>
      <c r="E32" s="102">
        <v>104.7</v>
      </c>
    </row>
    <row r="33" spans="1:5" s="4" customFormat="1" ht="16.5" customHeight="1" x14ac:dyDescent="0.2">
      <c r="A33" s="135" t="s">
        <v>14</v>
      </c>
      <c r="B33" s="5">
        <v>88185</v>
      </c>
      <c r="C33" s="5">
        <v>4265</v>
      </c>
      <c r="D33" s="5">
        <v>92450</v>
      </c>
      <c r="E33" s="102">
        <v>104.84</v>
      </c>
    </row>
    <row r="34" spans="1:5" s="10" customFormat="1" ht="17.100000000000001" customHeight="1" x14ac:dyDescent="0.2">
      <c r="A34" s="135" t="s">
        <v>15</v>
      </c>
      <c r="B34" s="6">
        <v>115</v>
      </c>
      <c r="C34" s="6">
        <v>-115</v>
      </c>
      <c r="D34" s="3"/>
      <c r="E34" s="101"/>
    </row>
    <row r="35" spans="1:5" s="4" customFormat="1" ht="17.100000000000001" customHeight="1" x14ac:dyDescent="0.2">
      <c r="A35" s="133" t="s">
        <v>29</v>
      </c>
      <c r="B35" s="113">
        <v>1559666.12</v>
      </c>
      <c r="C35" s="113">
        <v>104455.74</v>
      </c>
      <c r="D35" s="113">
        <v>1664121.86</v>
      </c>
      <c r="E35" s="134">
        <v>106.7</v>
      </c>
    </row>
    <row r="36" spans="1:5" s="4" customFormat="1" ht="17.100000000000001" customHeight="1" x14ac:dyDescent="0.2">
      <c r="A36" s="135" t="s">
        <v>13</v>
      </c>
      <c r="B36" s="5">
        <v>1559315.76</v>
      </c>
      <c r="C36" s="5">
        <v>99864.24</v>
      </c>
      <c r="D36" s="5">
        <v>1659180</v>
      </c>
      <c r="E36" s="102">
        <v>106.4</v>
      </c>
    </row>
    <row r="37" spans="1:5" s="10" customFormat="1" ht="16.5" customHeight="1" x14ac:dyDescent="0.2">
      <c r="A37" s="135" t="s">
        <v>14</v>
      </c>
      <c r="B37" s="6">
        <v>257</v>
      </c>
      <c r="C37" s="5">
        <v>3525.86</v>
      </c>
      <c r="D37" s="5">
        <v>3782.86</v>
      </c>
      <c r="E37" s="139">
        <v>1471.93</v>
      </c>
    </row>
    <row r="38" spans="1:5" s="4" customFormat="1" ht="27" customHeight="1" x14ac:dyDescent="0.2">
      <c r="A38" s="135" t="s">
        <v>16</v>
      </c>
      <c r="B38" s="6">
        <v>27</v>
      </c>
      <c r="C38" s="6">
        <v>17</v>
      </c>
      <c r="D38" s="6">
        <v>44</v>
      </c>
      <c r="E38" s="102">
        <v>162.96</v>
      </c>
    </row>
    <row r="39" spans="1:5" s="4" customFormat="1" ht="16.5" customHeight="1" x14ac:dyDescent="0.2">
      <c r="A39" s="135" t="s">
        <v>19</v>
      </c>
      <c r="B39" s="6">
        <v>66.36</v>
      </c>
      <c r="C39" s="6">
        <v>303.64</v>
      </c>
      <c r="D39" s="6">
        <v>370</v>
      </c>
      <c r="E39" s="102">
        <v>557.55999999999995</v>
      </c>
    </row>
    <row r="40" spans="1:5" s="4" customFormat="1" ht="16.5" customHeight="1" x14ac:dyDescent="0.2">
      <c r="A40" s="135" t="s">
        <v>14</v>
      </c>
      <c r="B40" s="3"/>
      <c r="C40" s="6">
        <v>745</v>
      </c>
      <c r="D40" s="6">
        <v>745</v>
      </c>
      <c r="E40" s="101"/>
    </row>
    <row r="41" spans="1:5" s="10" customFormat="1" ht="17.100000000000001" customHeight="1" x14ac:dyDescent="0.2">
      <c r="A41" s="133" t="s">
        <v>31</v>
      </c>
      <c r="B41" s="114">
        <v>350</v>
      </c>
      <c r="C41" s="114">
        <v>-200</v>
      </c>
      <c r="D41" s="114">
        <v>150</v>
      </c>
      <c r="E41" s="134">
        <v>42.86</v>
      </c>
    </row>
    <row r="42" spans="1:5" s="4" customFormat="1" ht="17.100000000000001" customHeight="1" x14ac:dyDescent="0.2">
      <c r="A42" s="135" t="s">
        <v>14</v>
      </c>
      <c r="B42" s="6">
        <v>250</v>
      </c>
      <c r="C42" s="6">
        <v>-100</v>
      </c>
      <c r="D42" s="6">
        <v>150</v>
      </c>
      <c r="E42" s="102">
        <v>60</v>
      </c>
    </row>
    <row r="43" spans="1:5" s="4" customFormat="1" ht="17.100000000000001" customHeight="1" x14ac:dyDescent="0.2">
      <c r="A43" s="135" t="s">
        <v>19</v>
      </c>
      <c r="B43" s="6">
        <v>100</v>
      </c>
      <c r="C43" s="6">
        <v>-100</v>
      </c>
      <c r="D43" s="3"/>
      <c r="E43" s="101"/>
    </row>
    <row r="44" spans="1:5" s="4" customFormat="1" ht="27" customHeight="1" x14ac:dyDescent="0.2">
      <c r="A44" s="133" t="s">
        <v>33</v>
      </c>
      <c r="B44" s="114">
        <v>145.38</v>
      </c>
      <c r="C44" s="117"/>
      <c r="D44" s="114">
        <v>145.38</v>
      </c>
      <c r="E44" s="134">
        <v>100</v>
      </c>
    </row>
    <row r="45" spans="1:5" s="4" customFormat="1" ht="17.100000000000001" customHeight="1" x14ac:dyDescent="0.2">
      <c r="A45" s="135" t="s">
        <v>14</v>
      </c>
      <c r="B45" s="6">
        <v>145.38</v>
      </c>
      <c r="C45" s="3"/>
      <c r="D45" s="6">
        <v>145.38</v>
      </c>
      <c r="E45" s="102">
        <v>100</v>
      </c>
    </row>
    <row r="46" spans="1:5" s="4" customFormat="1" ht="27" customHeight="1" x14ac:dyDescent="0.2">
      <c r="A46" s="133" t="s">
        <v>35</v>
      </c>
      <c r="B46" s="117"/>
      <c r="C46" s="114">
        <v>111.2</v>
      </c>
      <c r="D46" s="114">
        <v>111.2</v>
      </c>
      <c r="E46" s="138"/>
    </row>
    <row r="47" spans="1:5" s="4" customFormat="1" ht="17.100000000000001" customHeight="1" x14ac:dyDescent="0.2">
      <c r="A47" s="135" t="s">
        <v>14</v>
      </c>
      <c r="B47" s="3"/>
      <c r="C47" s="6">
        <v>111.2</v>
      </c>
      <c r="D47" s="6">
        <v>111.2</v>
      </c>
      <c r="E47" s="101"/>
    </row>
    <row r="48" spans="1:5" s="4" customFormat="1" ht="27" customHeight="1" x14ac:dyDescent="0.2">
      <c r="A48" s="136" t="s">
        <v>41</v>
      </c>
      <c r="B48" s="115">
        <v>5172</v>
      </c>
      <c r="C48" s="116">
        <v>-46</v>
      </c>
      <c r="D48" s="115">
        <v>5126</v>
      </c>
      <c r="E48" s="137">
        <v>99.11</v>
      </c>
    </row>
    <row r="49" spans="1:5" s="4" customFormat="1" ht="17.100000000000001" customHeight="1" x14ac:dyDescent="0.2">
      <c r="A49" s="131" t="s">
        <v>42</v>
      </c>
      <c r="B49" s="8">
        <v>4200</v>
      </c>
      <c r="C49" s="9">
        <v>-100</v>
      </c>
      <c r="D49" s="8">
        <v>4100</v>
      </c>
      <c r="E49" s="132">
        <v>97.62</v>
      </c>
    </row>
    <row r="50" spans="1:5" ht="16.5" customHeight="1" x14ac:dyDescent="0.2">
      <c r="A50" s="133" t="s">
        <v>22</v>
      </c>
      <c r="B50" s="113">
        <v>4200</v>
      </c>
      <c r="C50" s="114">
        <v>-100</v>
      </c>
      <c r="D50" s="113">
        <v>4100</v>
      </c>
      <c r="E50" s="134">
        <v>97.62</v>
      </c>
    </row>
    <row r="51" spans="1:5" ht="17.25" customHeight="1" x14ac:dyDescent="0.2">
      <c r="A51" s="135" t="s">
        <v>14</v>
      </c>
      <c r="B51" s="5">
        <v>4200</v>
      </c>
      <c r="C51" s="6">
        <v>-100</v>
      </c>
      <c r="D51" s="5">
        <v>4100</v>
      </c>
      <c r="E51" s="102">
        <v>97.62</v>
      </c>
    </row>
    <row r="52" spans="1:5" ht="27" customHeight="1" x14ac:dyDescent="0.2">
      <c r="A52" s="131" t="s">
        <v>43</v>
      </c>
      <c r="B52" s="9">
        <v>972</v>
      </c>
      <c r="C52" s="9">
        <v>54</v>
      </c>
      <c r="D52" s="8">
        <v>1026</v>
      </c>
      <c r="E52" s="132">
        <v>105.56</v>
      </c>
    </row>
    <row r="53" spans="1:5" ht="15.75" customHeight="1" x14ac:dyDescent="0.2">
      <c r="A53" s="133" t="s">
        <v>29</v>
      </c>
      <c r="B53" s="114">
        <v>972</v>
      </c>
      <c r="C53" s="114">
        <v>54</v>
      </c>
      <c r="D53" s="113">
        <v>1026</v>
      </c>
      <c r="E53" s="134">
        <v>105.56</v>
      </c>
    </row>
    <row r="54" spans="1:5" ht="25.5" x14ac:dyDescent="0.2">
      <c r="A54" s="135" t="s">
        <v>17</v>
      </c>
      <c r="B54" s="6">
        <v>972</v>
      </c>
      <c r="C54" s="6">
        <v>54</v>
      </c>
      <c r="D54" s="5">
        <v>1026</v>
      </c>
      <c r="E54" s="102">
        <v>105.56</v>
      </c>
    </row>
    <row r="55" spans="1:5" ht="27" customHeight="1" x14ac:dyDescent="0.2">
      <c r="A55" s="136" t="s">
        <v>44</v>
      </c>
      <c r="B55" s="115">
        <v>5415.45</v>
      </c>
      <c r="C55" s="116">
        <v>228.84</v>
      </c>
      <c r="D55" s="115">
        <v>5644.29</v>
      </c>
      <c r="E55" s="137">
        <v>104.23</v>
      </c>
    </row>
    <row r="56" spans="1:5" ht="16.5" customHeight="1" x14ac:dyDescent="0.2">
      <c r="A56" s="131" t="s">
        <v>45</v>
      </c>
      <c r="B56" s="8">
        <v>5415.45</v>
      </c>
      <c r="C56" s="9">
        <v>228.84</v>
      </c>
      <c r="D56" s="8">
        <v>5644.29</v>
      </c>
      <c r="E56" s="132">
        <v>104.23</v>
      </c>
    </row>
    <row r="57" spans="1:5" ht="16.5" customHeight="1" x14ac:dyDescent="0.2">
      <c r="A57" s="133" t="s">
        <v>24</v>
      </c>
      <c r="B57" s="114">
        <v>365.45</v>
      </c>
      <c r="C57" s="117"/>
      <c r="D57" s="114">
        <v>365.45</v>
      </c>
      <c r="E57" s="134">
        <v>100</v>
      </c>
    </row>
    <row r="58" spans="1:5" ht="16.5" customHeight="1" x14ac:dyDescent="0.2">
      <c r="A58" s="135" t="s">
        <v>19</v>
      </c>
      <c r="B58" s="6">
        <v>365.45</v>
      </c>
      <c r="C58" s="3"/>
      <c r="D58" s="6">
        <v>365.45</v>
      </c>
      <c r="E58" s="102">
        <v>100</v>
      </c>
    </row>
    <row r="59" spans="1:5" ht="27" customHeight="1" x14ac:dyDescent="0.2">
      <c r="A59" s="133" t="s">
        <v>34</v>
      </c>
      <c r="B59" s="113">
        <v>4250</v>
      </c>
      <c r="C59" s="114">
        <v>428.84</v>
      </c>
      <c r="D59" s="113">
        <v>4678.84</v>
      </c>
      <c r="E59" s="134">
        <v>110.09</v>
      </c>
    </row>
    <row r="60" spans="1:5" ht="16.5" customHeight="1" x14ac:dyDescent="0.2">
      <c r="A60" s="135" t="s">
        <v>19</v>
      </c>
      <c r="B60" s="5">
        <v>4250</v>
      </c>
      <c r="C60" s="6">
        <v>428.84</v>
      </c>
      <c r="D60" s="5">
        <v>4678.84</v>
      </c>
      <c r="E60" s="102">
        <v>110.09</v>
      </c>
    </row>
    <row r="61" spans="1:5" ht="16.5" customHeight="1" x14ac:dyDescent="0.2">
      <c r="A61" s="133" t="s">
        <v>26</v>
      </c>
      <c r="B61" s="114">
        <v>200</v>
      </c>
      <c r="C61" s="114">
        <v>-200</v>
      </c>
      <c r="D61" s="117"/>
      <c r="E61" s="138"/>
    </row>
    <row r="62" spans="1:5" ht="16.5" customHeight="1" x14ac:dyDescent="0.2">
      <c r="A62" s="135" t="s">
        <v>19</v>
      </c>
      <c r="B62" s="6">
        <v>200</v>
      </c>
      <c r="C62" s="6">
        <v>-200</v>
      </c>
      <c r="D62" s="3"/>
      <c r="E62" s="101"/>
    </row>
    <row r="63" spans="1:5" ht="16.5" customHeight="1" x14ac:dyDescent="0.2">
      <c r="A63" s="133" t="s">
        <v>29</v>
      </c>
      <c r="B63" s="114">
        <v>600</v>
      </c>
      <c r="C63" s="117"/>
      <c r="D63" s="114">
        <v>600</v>
      </c>
      <c r="E63" s="134">
        <v>100</v>
      </c>
    </row>
    <row r="64" spans="1:5" ht="16.5" customHeight="1" thickBot="1" x14ac:dyDescent="0.25">
      <c r="A64" s="140" t="s">
        <v>19</v>
      </c>
      <c r="B64" s="141">
        <v>600</v>
      </c>
      <c r="C64" s="142"/>
      <c r="D64" s="141">
        <v>600</v>
      </c>
      <c r="E64" s="143">
        <v>100</v>
      </c>
    </row>
  </sheetData>
  <mergeCells count="1">
    <mergeCell ref="A1:E1"/>
  </mergeCells>
  <pageMargins left="0.7" right="0.7" top="0.75" bottom="0.75" header="0.3" footer="0.3"/>
  <pageSetup paperSize="9"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Opći dio-po ekonomskoj klas.</vt:lpstr>
      <vt:lpstr>Opći dio-po izvorima</vt:lpstr>
      <vt:lpstr>Opći dio-rashodi po funkc.klas.</vt:lpstr>
      <vt:lpstr>Opći dio-račun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2026-06-08T11:34:28Z</dcterms:modified>
</cp:coreProperties>
</file>