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ŽETAK" sheetId="1" r:id="rId1"/>
    <sheet name="Prihodi i rashodi po ekon.klas." sheetId="2" r:id="rId2"/>
    <sheet name="Prihodi i rashodi po izvorima" sheetId="3" r:id="rId3"/>
    <sheet name="Rashodi po funkcijskoj klas." sheetId="4" r:id="rId4"/>
    <sheet name="Račun financiranja" sheetId="6" r:id="rId5"/>
    <sheet name="POSEBNI DIO- Rashodi po program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F34" i="1"/>
  <c r="F33" i="1"/>
  <c r="E27" i="1"/>
  <c r="B33" i="1"/>
  <c r="F8" i="1" l="1"/>
  <c r="E5" i="5" l="1"/>
  <c r="E6" i="5"/>
  <c r="E7" i="5"/>
  <c r="E8" i="5"/>
  <c r="E9" i="5"/>
  <c r="E10" i="5"/>
  <c r="E11" i="5"/>
  <c r="E4" i="5"/>
  <c r="E13" i="1" l="1"/>
  <c r="D13" i="1"/>
  <c r="C13" i="1"/>
  <c r="B13" i="1"/>
  <c r="G12" i="1"/>
  <c r="F12" i="1"/>
  <c r="G11" i="1"/>
  <c r="F11" i="1"/>
  <c r="E10" i="1"/>
  <c r="D10" i="1"/>
  <c r="C10" i="1"/>
  <c r="B10" i="1"/>
  <c r="B14" i="1" s="1"/>
  <c r="G9" i="1"/>
  <c r="F9" i="1"/>
  <c r="G8" i="1"/>
  <c r="D14" i="1" l="1"/>
  <c r="G10" i="1"/>
  <c r="G13" i="1"/>
  <c r="C14" i="1"/>
  <c r="E14" i="1"/>
  <c r="E33" i="1" s="1"/>
  <c r="F10" i="1"/>
  <c r="F13" i="1"/>
  <c r="F14" i="1" l="1"/>
  <c r="G14" i="1"/>
</calcChain>
</file>

<file path=xl/sharedStrings.xml><?xml version="1.0" encoding="utf-8"?>
<sst xmlns="http://schemas.openxmlformats.org/spreadsheetml/2006/main" count="301" uniqueCount="165">
  <si>
    <t>Oznaka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</si>
  <si>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</si>
  <si>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</si>
  <si>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</si>
  <si>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</si>
  <si>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</si>
  <si>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</si>
  <si>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</si>
  <si>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</si>
  <si>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</si>
  <si>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</si>
  <si>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</si>
  <si>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66 Prihodi od prodaje proizvoda i robe te pruženih usluga i prihodi od donacija te povrati po protestiranim jamstvima</t>
  </si>
  <si>
    <t>661 Prihodi od prodaje proizvoda i robe te pruženih usluga</t>
  </si>
  <si>
    <t>6614 Prihodi od prodaje proizvoda i robe</t>
  </si>
  <si>
    <t>6615 Prihodi od pruženih usluga</t>
  </si>
  <si>
    <t>663 cije od pravnih i fizičkih osoba izvan općeg proračuna te povrat donacija i kapitalnih pomoći po protestiranim jamstvima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</si>
  <si>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</si>
  <si>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</si>
  <si>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</si>
  <si>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</si>
  <si>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</si>
  <si>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68 Kazne, upravne mjere i ostali prihodi</t>
  </si>
  <si>
    <t>683 Ostali prihodi</t>
  </si>
  <si>
    <t>6831 Ostali prihodi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</si>
  <si>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</si>
  <si>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</si>
  <si>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</si>
  <si>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</si>
  <si>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</si>
  <si>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</si>
  <si>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</si>
  <si>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</si>
  <si>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</si>
  <si>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</si>
  <si>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</si>
  <si>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</si>
  <si>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</si>
  <si>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</si>
  <si>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</si>
  <si>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</si>
  <si>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</si>
  <si>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</si>
  <si>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</si>
  <si>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</si>
  <si>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</si>
  <si>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</si>
  <si>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</si>
  <si>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</si>
  <si>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</si>
  <si>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</si>
  <si>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</si>
  <si>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</si>
  <si>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</si>
  <si>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</si>
  <si>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</si>
  <si>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</si>
  <si>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</si>
  <si>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3293 Reprezentacija</t>
  </si>
  <si>
    <t>3294 Članarine i norme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</si>
  <si>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</si>
  <si>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</si>
  <si>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</si>
  <si>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</si>
  <si>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</si>
  <si>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</si>
  <si>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</si>
  <si>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</si>
  <si>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</si>
  <si>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</si>
  <si>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</si>
  <si>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</si>
  <si>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</si>
  <si>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</si>
  <si>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</si>
  <si>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4227 Uređaji, strojevi i oprema za ostale namjene</t>
  </si>
  <si>
    <t>SVEUKUPNO RASHODI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</si>
  <si>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</si>
  <si>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</si>
  <si>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</si>
  <si>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</si>
  <si>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</si>
  <si>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</si>
  <si>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</si>
  <si>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</si>
  <si>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5.50 Pomoći iz državnog proračuna</t>
  </si>
  <si>
    <t>Izvor: 52 Pomoći - proračunski korisnici</t>
  </si>
  <si>
    <t>Izvor: 6 DONACIJE</t>
  </si>
  <si>
    <t>Izvor: 62 Donacije - proračunski korisnici</t>
  </si>
  <si>
    <t>Izvor: 7 PRIHODI OD PRODAJE ILI ZAMJENE NEFINANCIJSKE IMOVINE I NAKNADE S NASLOVA OSIGURANJA</t>
  </si>
  <si>
    <t>Izvor: 73 Prihodi od prodaje ili zamjene nefin. imov. i naknade štete s nalova osiguranja - prorač. korisnici</t>
  </si>
  <si>
    <t>Izvor: 38 Prenesena sredstva - vlastiti prihodi proračunskih korisnika</t>
  </si>
  <si>
    <t>Funk. klas: 09 OBRAZOVANJE</t>
  </si>
  <si>
    <t>Funk. klas: 092 Srednjoškolsko obrazovanje</t>
  </si>
  <si>
    <t>Funk. klas: 098 Usluge obrazovanja koje nisu drugdje svrstane</t>
  </si>
  <si>
    <t>Izvorni plan (1.)</t>
  </si>
  <si>
    <t>Tekući plan (2.)</t>
  </si>
  <si>
    <t>Ostvarenje (3.)</t>
  </si>
  <si>
    <t>Indeks (3./2.)</t>
  </si>
  <si>
    <t>SVEUKUPNO</t>
  </si>
  <si>
    <t>Program: 5306 Obilježavanje postignuća učenika i nastavnika</t>
  </si>
  <si>
    <t>A 530605 Natjecanja i smotre</t>
  </si>
  <si>
    <t>Izvor: 111 Porezni i ostali prihodi</t>
  </si>
  <si>
    <t>Izvor: 321 Vlastiti prihodi - proračunski korisnici</t>
  </si>
  <si>
    <t>Izvor: 5.501 Pomoći iz državnog proračuna kroz opće prihode i primitke</t>
  </si>
  <si>
    <t>Program: 5501 Srednjoškolsko obrazovanje</t>
  </si>
  <si>
    <t>A 550101 Osiguravanje uvjeta rada</t>
  </si>
  <si>
    <t>Izvor: 383 Prenesena sredstva - vlastiti prihodi proračunskih korisnika</t>
  </si>
  <si>
    <t>Izvor: 431 Prihodi za posebne namjene - proračunski korisnici</t>
  </si>
  <si>
    <t>Izvor: 442 Prihodi za decentralizirane funkcije - SŠ</t>
  </si>
  <si>
    <t>Izvor: 621 Donacije - proračunski korisnici</t>
  </si>
  <si>
    <t>Izvor: 731 Prihodi od prodaje ili zamjene nefin. imov. i naknade štete s naslova osiguranja - prorač. korisnici</t>
  </si>
  <si>
    <t>Program: 5502 Unapređenje kvalitete odgojno obrazovnog sustava</t>
  </si>
  <si>
    <t>A 550203 Programi školskog kurikuluma</t>
  </si>
  <si>
    <t>A 550221 Osiguranje besplatnih zaliha menstrualnih higijenskih potrepština</t>
  </si>
  <si>
    <t>Program: 5504 Kapitalna ulaganja u odgojno obrazovnu infrastrukturu</t>
  </si>
  <si>
    <t>K 550401 Opremanje ustanova školstva</t>
  </si>
  <si>
    <t>Izvršenje I - XII 2025. (2.)</t>
  </si>
  <si>
    <t>Izvorni plan 2026. (3.)</t>
  </si>
  <si>
    <t>Tekući plan 2026. (4.)</t>
  </si>
  <si>
    <t>Izvršenje I-VI 2026. (5.)</t>
  </si>
  <si>
    <t>GRAĐEVINSKA TEHNIČKA ŠKOLA RIJEKA
OPĆI DIO - IZVJEŠTAJ O IZVRŠENJU FINANCIJSKOG PLANA ZA 1-6.2026. 
PREMA IZVORIMA FINANCIRANJA</t>
  </si>
  <si>
    <t>GRAĐEVINSKA TEHNIČKA ŠKOLA RIJEKA
OPĆI DIO - IZVJEŠTAJ O IZVRŠENJU FINANCIJSKOG PLANA ZA 1-6.2026. 
PREMA EKONOMSKOJ KLASIFIKACIJI</t>
  </si>
  <si>
    <t xml:space="preserve">GRAĐEVINSKA TEHNIČKA ŠKOLA RIJEKA
OPĆI DIO - RASHODI PREMA FUNKCIJSKOJ KLASIFIKACIJI </t>
  </si>
  <si>
    <t>Izvršenje 2025. (2.)</t>
  </si>
  <si>
    <t>Izvorni plan 2026 (3.)</t>
  </si>
  <si>
    <t>Izvršenje 2026. (5.)</t>
  </si>
  <si>
    <t>OPĆI DIO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</si>
  <si>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</si>
  <si>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Izvorni plan (2.)</t>
  </si>
  <si>
    <t>Tekući plan (3.)</t>
  </si>
  <si>
    <t>Indeks 4./1. (5.)</t>
  </si>
  <si>
    <t>Indeks 4./3. (6.)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</si>
  <si>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</si>
  <si>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</si>
  <si>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t>UKUPNO PRIHODI</t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</si>
  <si>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</si>
  <si>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</si>
  <si>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UKUPNO RASHODI</t>
  </si>
  <si>
    <t>RAZLIKA:  VIŠAK/MANJAK (A)</t>
  </si>
  <si>
    <t>B. RAČUN FINANCIRANJA</t>
  </si>
  <si>
    <t>B. RAČUN PRIHODA I PRIMITAKA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</si>
  <si>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</si>
  <si>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</si>
  <si>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RAZLIKA:  PRIMICI/IZDACI = NETO (B)</t>
  </si>
  <si>
    <t xml:space="preserve">C. PRENESENA SREDSTVA IZ PRETHODNE GODINE </t>
  </si>
  <si>
    <t>PRENESENA SREDSTVA   (C)  VIŠAK/MANJAK  IZ PRED. GODINE</t>
  </si>
  <si>
    <t>Prenesena raspoloživa sredstva iz prethodne godine: VIŠAK</t>
  </si>
  <si>
    <t>Preneseni MANJAK  iz prethodne godine</t>
  </si>
  <si>
    <t xml:space="preserve">D. VIŠAK/MANJAK PRIHODA RASPOLOŽIV U SLIJEDEĆEM RAZDOBLJU </t>
  </si>
  <si>
    <t>VIŠAK/MANJAK (A) +/- NETO (B)+ PRENESENA SREDSTVA (C) = D</t>
  </si>
  <si>
    <t>VIŠAK prihoda raspoloživ u slijedećem razdoblju</t>
  </si>
  <si>
    <t xml:space="preserve">MANJAK prihoda </t>
  </si>
  <si>
    <t>POLUGODIŠNJI  IZVJEŠTAJ O IZVRŠENJU FINANCIJSKOG PLANA 2026. GODINE                                              GRAĐEVINSKA TEHNIČKA ŠKOLA RIJEKA</t>
  </si>
  <si>
    <t>Ostvarenje preth. 2025. godine.             (1)</t>
  </si>
  <si>
    <t>Ostvarenje 2026.  godine        (4.)</t>
  </si>
  <si>
    <t>Ostvarenje prethodne  2025. godine (1)</t>
  </si>
  <si>
    <t>Ostvarenje 2026. godine        (4.)</t>
  </si>
  <si>
    <t>Ostvarenje  2025.   godine        (1.)</t>
  </si>
  <si>
    <t>Ostvarenje 2026.         (4.)</t>
  </si>
  <si>
    <t>Izvorni plan 2026. (2.)</t>
  </si>
  <si>
    <t>Tekući plan 2026.(3.)</t>
  </si>
  <si>
    <t>RAČUN PRIHODA I RASHODA</t>
  </si>
  <si>
    <t>GRAĐEVINSKA TEHNIČKA ŠKOLA RIJEKA
POSEBNI DIO - IZVJEŠTAJ O IZVRŠENJU FINANCIJSKOG PLANA ZA 1.-6.2026.
 PREMA PROGRAMSKOJ KLASIFIKACIJI</t>
  </si>
  <si>
    <t>GRAĐEVINSKA TEHNIČKA ŠKOLA RIJEKA
OPĆI DIO - RAČUN FINANCIRANJA ZA 1.-6.2026.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</si>
</sst>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#,##0.00;[Red]#,##0.00"/>
    <numFmt numFmtId="165" formatCode="#,##0.00\ _k_n;[Red]#,##0.00\ _k_n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9"/>
      <color rgb="FF000000"/>
      <name val="Verdana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b/>
      <sz val="14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Verdana"/>
      <family val="2"/>
      <charset val="238"/>
    </font>
    <font>
      <sz val="12"/>
      <color theme="1"/>
      <name val="Calibri"/>
      <family val="2"/>
      <scheme val="minor"/>
    </font>
    <font>
      <b/>
      <sz val="10"/>
      <color theme="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</cellStyleXfs>
  <cellXfs count="128">
    <xf numFmtId="0" fontId="0" fillId="0" borderId="0" xfId="0"/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left" wrapText="1" indent="1"/>
    </xf>
    <xf numFmtId="0" fontId="3" fillId="2" borderId="1" xfId="0" applyFont="1" applyFill="1" applyBorder="1" applyAlignment="1">
      <alignment horizontal="left" wrapText="1" indent="1"/>
    </xf>
    <xf numFmtId="0" fontId="3" fillId="2" borderId="0" xfId="0" applyFont="1" applyFill="1" applyAlignment="1">
      <alignment horizontal="left" indent="1"/>
    </xf>
    <xf numFmtId="0" fontId="3" fillId="3" borderId="1" xfId="0" applyFont="1" applyFill="1" applyBorder="1" applyAlignment="1">
      <alignment horizontal="right" wrapText="1" indent="1"/>
    </xf>
    <xf numFmtId="0" fontId="3" fillId="3" borderId="0" xfId="0" applyFont="1" applyFill="1" applyAlignment="1">
      <alignment horizontal="left" indent="1"/>
    </xf>
    <xf numFmtId="0" fontId="3" fillId="3" borderId="1" xfId="0" applyFont="1" applyFill="1" applyBorder="1" applyAlignment="1">
      <alignment horizontal="left" wrapText="1" indent="1"/>
    </xf>
    <xf numFmtId="4" fontId="4" fillId="2" borderId="1" xfId="0" applyNumberFormat="1" applyFont="1" applyFill="1" applyBorder="1" applyAlignment="1">
      <alignment horizontal="right" wrapText="1" indent="1"/>
    </xf>
    <xf numFmtId="0" fontId="4" fillId="2" borderId="1" xfId="0" applyFont="1" applyFill="1" applyBorder="1" applyAlignment="1">
      <alignment horizontal="right" wrapText="1" indent="1"/>
    </xf>
    <xf numFmtId="0" fontId="3" fillId="2" borderId="1" xfId="0" applyFont="1" applyFill="1" applyBorder="1" applyAlignment="1">
      <alignment horizontal="right" wrapText="1" indent="1"/>
    </xf>
    <xf numFmtId="0" fontId="5" fillId="0" borderId="0" xfId="0" applyFont="1" applyAlignment="1">
      <alignment horizontal="left" indent="1"/>
    </xf>
    <xf numFmtId="0" fontId="6" fillId="3" borderId="1" xfId="0" applyFont="1" applyFill="1" applyBorder="1" applyAlignment="1">
      <alignment horizontal="left" wrapText="1" indent="3"/>
    </xf>
    <xf numFmtId="0" fontId="6" fillId="3" borderId="1" xfId="0" applyFont="1" applyFill="1" applyBorder="1" applyAlignment="1">
      <alignment horizontal="right" wrapText="1" indent="1"/>
    </xf>
    <xf numFmtId="4" fontId="6" fillId="3" borderId="1" xfId="0" applyNumberFormat="1" applyFont="1" applyFill="1" applyBorder="1" applyAlignment="1">
      <alignment horizontal="right" wrapText="1" indent="1"/>
    </xf>
    <xf numFmtId="0" fontId="6" fillId="3" borderId="1" xfId="0" applyFont="1" applyFill="1" applyBorder="1" applyAlignment="1">
      <alignment horizontal="left" wrapText="1" indent="1"/>
    </xf>
    <xf numFmtId="0" fontId="2" fillId="0" borderId="7" xfId="0" applyFont="1" applyBorder="1" applyAlignment="1">
      <alignment horizontal="center" vertical="center" wrapText="1" indent="1"/>
    </xf>
    <xf numFmtId="0" fontId="2" fillId="0" borderId="8" xfId="0" applyFont="1" applyBorder="1" applyAlignment="1">
      <alignment horizontal="center" vertical="center" wrapText="1" indent="1"/>
    </xf>
    <xf numFmtId="0" fontId="2" fillId="0" borderId="9" xfId="0" applyFont="1" applyBorder="1" applyAlignment="1">
      <alignment horizontal="center" vertical="center" wrapText="1" inden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 wrapText="1" inden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center" vertical="center" wrapText="1"/>
    </xf>
    <xf numFmtId="0" fontId="2" fillId="0" borderId="17" xfId="0" applyFont="1" applyBorder="1" applyAlignment="1">
      <alignment horizontal="center" vertical="center" wrapText="1" indent="1"/>
    </xf>
    <xf numFmtId="0" fontId="14" fillId="0" borderId="17" xfId="0" applyFont="1" applyBorder="1" applyAlignment="1">
      <alignment horizontal="center" vertical="center" wrapText="1" indent="1"/>
    </xf>
    <xf numFmtId="0" fontId="4" fillId="5" borderId="18" xfId="0" applyFont="1" applyFill="1" applyBorder="1" applyAlignment="1">
      <alignment horizontal="left" vertical="center" wrapText="1" indent="1"/>
    </xf>
    <xf numFmtId="0" fontId="6" fillId="5" borderId="19" xfId="0" applyFont="1" applyFill="1" applyBorder="1" applyAlignment="1">
      <alignment horizontal="left" wrapText="1" indent="1"/>
    </xf>
    <xf numFmtId="0" fontId="3" fillId="5" borderId="20" xfId="0" applyFont="1" applyFill="1" applyBorder="1" applyAlignment="1">
      <alignment horizontal="left" wrapText="1" indent="1"/>
    </xf>
    <xf numFmtId="0" fontId="6" fillId="3" borderId="21" xfId="0" applyFont="1" applyFill="1" applyBorder="1" applyAlignment="1">
      <alignment horizontal="left" wrapText="1" indent="1"/>
    </xf>
    <xf numFmtId="164" fontId="15" fillId="3" borderId="1" xfId="2" applyNumberFormat="1" applyFont="1" applyFill="1" applyBorder="1" applyAlignment="1">
      <alignment wrapText="1"/>
    </xf>
    <xf numFmtId="164" fontId="15" fillId="3" borderId="22" xfId="2" applyNumberFormat="1" applyFont="1" applyFill="1" applyBorder="1" applyAlignment="1">
      <alignment wrapText="1"/>
    </xf>
    <xf numFmtId="0" fontId="16" fillId="6" borderId="21" xfId="0" applyFont="1" applyFill="1" applyBorder="1" applyAlignment="1">
      <alignment horizontal="left" wrapText="1" indent="1"/>
    </xf>
    <xf numFmtId="164" fontId="16" fillId="6" borderId="1" xfId="2" applyNumberFormat="1" applyFont="1" applyFill="1" applyBorder="1" applyAlignment="1">
      <alignment wrapText="1"/>
    </xf>
    <xf numFmtId="164" fontId="16" fillId="6" borderId="22" xfId="2" applyNumberFormat="1" applyFont="1" applyFill="1" applyBorder="1" applyAlignment="1">
      <alignment wrapText="1"/>
    </xf>
    <xf numFmtId="0" fontId="16" fillId="5" borderId="23" xfId="0" applyFont="1" applyFill="1" applyBorder="1" applyAlignment="1">
      <alignment horizontal="left" vertical="center" wrapText="1"/>
    </xf>
    <xf numFmtId="164" fontId="16" fillId="5" borderId="24" xfId="2" applyNumberFormat="1" applyFont="1" applyFill="1" applyBorder="1" applyAlignment="1">
      <alignment wrapText="1"/>
    </xf>
    <xf numFmtId="164" fontId="16" fillId="5" borderId="25" xfId="2" applyNumberFormat="1" applyFont="1" applyFill="1" applyBorder="1" applyAlignment="1">
      <alignment wrapText="1"/>
    </xf>
    <xf numFmtId="0" fontId="3" fillId="3" borderId="0" xfId="0" applyFont="1" applyFill="1" applyAlignment="1">
      <alignment horizontal="left" vertical="center"/>
    </xf>
    <xf numFmtId="0" fontId="4" fillId="0" borderId="18" xfId="0" applyFont="1" applyFill="1" applyBorder="1" applyAlignment="1">
      <alignment horizontal="left" vertical="center" wrapText="1"/>
    </xf>
    <xf numFmtId="165" fontId="15" fillId="0" borderId="19" xfId="2" applyNumberFormat="1" applyFont="1" applyFill="1" applyBorder="1" applyAlignment="1">
      <alignment wrapText="1"/>
    </xf>
    <xf numFmtId="165" fontId="15" fillId="0" borderId="20" xfId="2" applyNumberFormat="1" applyFont="1" applyFill="1" applyBorder="1" applyAlignment="1">
      <alignment wrapText="1"/>
    </xf>
    <xf numFmtId="0" fontId="5" fillId="0" borderId="0" xfId="0" applyFont="1" applyFill="1" applyAlignment="1">
      <alignment horizontal="left" indent="1"/>
    </xf>
    <xf numFmtId="0" fontId="4" fillId="7" borderId="17" xfId="0" applyFont="1" applyFill="1" applyBorder="1" applyAlignment="1">
      <alignment horizontal="left" vertical="center" wrapText="1" indent="1"/>
    </xf>
    <xf numFmtId="0" fontId="2" fillId="7" borderId="17" xfId="0" applyFont="1" applyFill="1" applyBorder="1" applyAlignment="1">
      <alignment horizontal="center" vertical="center" wrapText="1" indent="1"/>
    </xf>
    <xf numFmtId="0" fontId="17" fillId="0" borderId="17" xfId="0" applyFont="1" applyBorder="1" applyAlignment="1">
      <alignment vertical="center" wrapText="1"/>
    </xf>
    <xf numFmtId="4" fontId="15" fillId="0" borderId="17" xfId="1" applyNumberFormat="1" applyFont="1" applyBorder="1" applyAlignment="1">
      <alignment horizontal="right" wrapText="1"/>
    </xf>
    <xf numFmtId="4" fontId="15" fillId="0" borderId="17" xfId="0" applyNumberFormat="1" applyFont="1" applyBorder="1" applyAlignment="1">
      <alignment horizontal="right" wrapText="1"/>
    </xf>
    <xf numFmtId="0" fontId="18" fillId="0" borderId="17" xfId="0" applyFont="1" applyFill="1" applyBorder="1" applyAlignment="1">
      <alignment horizontal="left" vertical="center"/>
    </xf>
    <xf numFmtId="4" fontId="20" fillId="0" borderId="17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4" fillId="7" borderId="23" xfId="0" applyFont="1" applyFill="1" applyBorder="1" applyAlignment="1">
      <alignment horizontal="left" vertical="center" wrapText="1"/>
    </xf>
    <xf numFmtId="4" fontId="21" fillId="7" borderId="17" xfId="0" applyNumberFormat="1" applyFont="1" applyFill="1" applyBorder="1" applyAlignment="1">
      <alignment horizontal="right"/>
    </xf>
    <xf numFmtId="0" fontId="4" fillId="0" borderId="26" xfId="0" applyFont="1" applyFill="1" applyBorder="1" applyAlignment="1">
      <alignment horizontal="left" vertical="center" wrapText="1"/>
    </xf>
    <xf numFmtId="4" fontId="20" fillId="0" borderId="27" xfId="0" applyNumberFormat="1" applyFont="1" applyFill="1" applyBorder="1" applyAlignment="1">
      <alignment horizontal="right"/>
    </xf>
    <xf numFmtId="0" fontId="22" fillId="0" borderId="0" xfId="0" applyFont="1" applyFill="1"/>
    <xf numFmtId="0" fontId="23" fillId="8" borderId="18" xfId="0" applyFont="1" applyFill="1" applyBorder="1" applyAlignment="1">
      <alignment horizontal="left" vertical="center" wrapText="1"/>
    </xf>
    <xf numFmtId="4" fontId="21" fillId="8" borderId="19" xfId="0" applyNumberFormat="1" applyFont="1" applyFill="1" applyBorder="1" applyAlignment="1">
      <alignment horizontal="right" wrapText="1"/>
    </xf>
    <xf numFmtId="0" fontId="20" fillId="9" borderId="21" xfId="0" applyFont="1" applyFill="1" applyBorder="1" applyAlignment="1">
      <alignment wrapText="1"/>
    </xf>
    <xf numFmtId="4" fontId="20" fillId="9" borderId="1" xfId="0" applyNumberFormat="1" applyFont="1" applyFill="1" applyBorder="1" applyAlignment="1">
      <alignment horizontal="right" wrapText="1"/>
    </xf>
    <xf numFmtId="0" fontId="24" fillId="9" borderId="0" xfId="0" applyFont="1" applyFill="1"/>
    <xf numFmtId="0" fontId="25" fillId="0" borderId="0" xfId="0" applyFont="1"/>
    <xf numFmtId="0" fontId="25" fillId="0" borderId="0" xfId="0" applyFont="1" applyAlignment="1"/>
    <xf numFmtId="0" fontId="23" fillId="7" borderId="18" xfId="0" applyFont="1" applyFill="1" applyBorder="1" applyAlignment="1">
      <alignment horizontal="center" vertical="center" wrapText="1"/>
    </xf>
    <xf numFmtId="4" fontId="21" fillId="7" borderId="17" xfId="0" applyNumberFormat="1" applyFont="1" applyFill="1" applyBorder="1" applyAlignment="1">
      <alignment horizontal="right" wrapText="1"/>
    </xf>
    <xf numFmtId="0" fontId="20" fillId="9" borderId="18" xfId="0" applyFont="1" applyFill="1" applyBorder="1" applyAlignment="1">
      <alignment wrapText="1"/>
    </xf>
    <xf numFmtId="4" fontId="20" fillId="9" borderId="19" xfId="0" applyNumberFormat="1" applyFont="1" applyFill="1" applyBorder="1" applyAlignment="1">
      <alignment horizontal="right" wrapText="1"/>
    </xf>
    <xf numFmtId="0" fontId="27" fillId="0" borderId="0" xfId="0" applyFont="1" applyAlignment="1">
      <alignment horizontal="left" indent="1"/>
    </xf>
    <xf numFmtId="0" fontId="28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4" fillId="3" borderId="1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wrapText="1" indent="4"/>
    </xf>
    <xf numFmtId="4" fontId="4" fillId="3" borderId="1" xfId="0" applyNumberFormat="1" applyFont="1" applyFill="1" applyBorder="1" applyAlignment="1">
      <alignment horizontal="right" vertical="center" wrapText="1" indent="1"/>
    </xf>
    <xf numFmtId="4" fontId="6" fillId="3" borderId="1" xfId="0" applyNumberFormat="1" applyFont="1" applyFill="1" applyBorder="1" applyAlignment="1">
      <alignment horizontal="right" vertical="center" wrapText="1" indent="1"/>
    </xf>
    <xf numFmtId="0" fontId="6" fillId="3" borderId="1" xfId="0" applyFont="1" applyFill="1" applyBorder="1" applyAlignment="1">
      <alignment horizontal="right" vertical="center" wrapText="1" indent="1"/>
    </xf>
    <xf numFmtId="4" fontId="4" fillId="2" borderId="1" xfId="0" applyNumberFormat="1" applyFont="1" applyFill="1" applyBorder="1" applyAlignment="1">
      <alignment horizontal="right" vertical="center" wrapText="1" indent="1"/>
    </xf>
    <xf numFmtId="0" fontId="4" fillId="3" borderId="1" xfId="0" applyFont="1" applyFill="1" applyBorder="1" applyAlignment="1">
      <alignment horizontal="left" vertical="center" wrapText="1" indent="4"/>
    </xf>
    <xf numFmtId="0" fontId="4" fillId="3" borderId="1" xfId="0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right" vertical="center" wrapText="1" indent="1"/>
    </xf>
    <xf numFmtId="0" fontId="3" fillId="2" borderId="1" xfId="0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6" fillId="3" borderId="1" xfId="0" applyFont="1" applyFill="1" applyBorder="1" applyAlignment="1">
      <alignment horizontal="left" vertical="center" wrapText="1" indent="5"/>
    </xf>
    <xf numFmtId="0" fontId="3" fillId="0" borderId="0" xfId="0" applyFont="1" applyFill="1" applyAlignment="1">
      <alignment horizontal="left" indent="1"/>
    </xf>
    <xf numFmtId="0" fontId="4" fillId="5" borderId="1" xfId="0" applyFont="1" applyFill="1" applyBorder="1" applyAlignment="1">
      <alignment horizontal="left" vertical="center" wrapText="1" indent="1"/>
    </xf>
    <xf numFmtId="4" fontId="4" fillId="5" borderId="1" xfId="0" applyNumberFormat="1" applyFont="1" applyFill="1" applyBorder="1" applyAlignment="1">
      <alignment horizontal="right" vertical="center" wrapText="1" indent="1"/>
    </xf>
    <xf numFmtId="0" fontId="4" fillId="5" borderId="1" xfId="0" applyFont="1" applyFill="1" applyBorder="1" applyAlignment="1">
      <alignment horizontal="right" vertical="center" wrapText="1" indent="1"/>
    </xf>
    <xf numFmtId="0" fontId="7" fillId="5" borderId="1" xfId="0" applyFont="1" applyFill="1" applyBorder="1" applyAlignment="1">
      <alignment horizontal="left" vertical="center" wrapText="1" indent="2"/>
    </xf>
    <xf numFmtId="4" fontId="7" fillId="5" borderId="1" xfId="0" applyNumberFormat="1" applyFont="1" applyFill="1" applyBorder="1" applyAlignment="1">
      <alignment horizontal="right" vertical="center" wrapText="1" indent="1"/>
    </xf>
    <xf numFmtId="0" fontId="7" fillId="5" borderId="1" xfId="0" applyFont="1" applyFill="1" applyBorder="1" applyAlignment="1">
      <alignment horizontal="right" vertical="center" wrapText="1" indent="1"/>
    </xf>
    <xf numFmtId="0" fontId="31" fillId="10" borderId="1" xfId="0" applyFont="1" applyFill="1" applyBorder="1" applyAlignment="1">
      <alignment horizontal="left" vertical="center" wrapText="1" indent="1"/>
    </xf>
    <xf numFmtId="4" fontId="31" fillId="10" borderId="1" xfId="0" applyNumberFormat="1" applyFont="1" applyFill="1" applyBorder="1" applyAlignment="1">
      <alignment horizontal="right" vertical="center" wrapText="1" indent="1"/>
    </xf>
    <xf numFmtId="0" fontId="31" fillId="10" borderId="1" xfId="0" applyFont="1" applyFill="1" applyBorder="1" applyAlignment="1">
      <alignment horizontal="right" vertical="center" wrapText="1" indent="1"/>
    </xf>
    <xf numFmtId="0" fontId="4" fillId="6" borderId="1" xfId="0" applyFont="1" applyFill="1" applyBorder="1" applyAlignment="1">
      <alignment horizontal="left" vertical="center" wrapText="1" indent="3"/>
    </xf>
    <xf numFmtId="0" fontId="4" fillId="6" borderId="1" xfId="0" applyFont="1" applyFill="1" applyBorder="1" applyAlignment="1">
      <alignment horizontal="right" vertical="center" wrapText="1" indent="1"/>
    </xf>
    <xf numFmtId="4" fontId="4" fillId="6" borderId="1" xfId="0" applyNumberFormat="1" applyFont="1" applyFill="1" applyBorder="1" applyAlignment="1">
      <alignment horizontal="right" vertical="center" wrapText="1" indent="1"/>
    </xf>
    <xf numFmtId="0" fontId="2" fillId="0" borderId="29" xfId="0" applyFont="1" applyBorder="1" applyAlignment="1">
      <alignment horizontal="center" vertical="center" wrapText="1" indent="1"/>
    </xf>
    <xf numFmtId="0" fontId="4" fillId="3" borderId="1" xfId="0" applyFont="1" applyFill="1" applyBorder="1" applyAlignment="1">
      <alignment horizontal="left" wrapText="1" indent="3"/>
    </xf>
    <xf numFmtId="4" fontId="4" fillId="3" borderId="1" xfId="0" applyNumberFormat="1" applyFont="1" applyFill="1" applyBorder="1" applyAlignment="1">
      <alignment horizontal="right" wrapText="1" indent="1"/>
    </xf>
    <xf numFmtId="0" fontId="4" fillId="3" borderId="1" xfId="0" applyFont="1" applyFill="1" applyBorder="1" applyAlignment="1">
      <alignment horizontal="right" wrapText="1" indent="1"/>
    </xf>
    <xf numFmtId="0" fontId="4" fillId="3" borderId="1" xfId="0" applyFont="1" applyFill="1" applyBorder="1" applyAlignment="1">
      <alignment horizontal="left" wrapText="1" indent="1"/>
    </xf>
    <xf numFmtId="0" fontId="31" fillId="11" borderId="30" xfId="0" applyFont="1" applyFill="1" applyBorder="1" applyAlignment="1">
      <alignment horizontal="left" vertical="center" wrapText="1" indent="1"/>
    </xf>
    <xf numFmtId="4" fontId="31" fillId="11" borderId="31" xfId="0" applyNumberFormat="1" applyFont="1" applyFill="1" applyBorder="1" applyAlignment="1">
      <alignment horizontal="right" vertical="center" wrapText="1" indent="1"/>
    </xf>
    <xf numFmtId="0" fontId="31" fillId="11" borderId="4" xfId="0" applyFont="1" applyFill="1" applyBorder="1" applyAlignment="1">
      <alignment horizontal="right" vertical="center" wrapText="1" indent="1"/>
    </xf>
    <xf numFmtId="0" fontId="3" fillId="3" borderId="0" xfId="0" applyFont="1" applyFill="1" applyBorder="1" applyAlignment="1">
      <alignment horizontal="right" wrapText="1" indent="1"/>
    </xf>
    <xf numFmtId="4" fontId="4" fillId="3" borderId="32" xfId="0" applyNumberFormat="1" applyFont="1" applyFill="1" applyBorder="1" applyAlignment="1">
      <alignment horizontal="right" wrapText="1" inden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2" fillId="4" borderId="0" xfId="3" applyNumberFormat="1" applyFont="1" applyFill="1" applyBorder="1" applyAlignment="1" applyProtection="1">
      <alignment horizontal="center" vertical="center"/>
    </xf>
    <xf numFmtId="0" fontId="12" fillId="0" borderId="14" xfId="3" applyNumberFormat="1" applyFont="1" applyFill="1" applyBorder="1" applyAlignment="1" applyProtection="1">
      <alignment horizontal="center"/>
    </xf>
    <xf numFmtId="0" fontId="12" fillId="0" borderId="15" xfId="3" applyNumberFormat="1" applyFont="1" applyFill="1" applyBorder="1" applyAlignment="1" applyProtection="1">
      <alignment horizontal="center"/>
    </xf>
    <xf numFmtId="0" fontId="12" fillId="0" borderId="16" xfId="3" applyNumberFormat="1" applyFont="1" applyFill="1" applyBorder="1" applyAlignment="1" applyProtection="1">
      <alignment horizontal="center"/>
    </xf>
    <xf numFmtId="0" fontId="12" fillId="0" borderId="26" xfId="3" applyNumberFormat="1" applyFont="1" applyFill="1" applyBorder="1" applyAlignment="1" applyProtection="1">
      <alignment horizontal="center" vertical="center"/>
    </xf>
    <xf numFmtId="0" fontId="12" fillId="0" borderId="27" xfId="3" applyNumberFormat="1" applyFont="1" applyFill="1" applyBorder="1" applyAlignment="1" applyProtection="1">
      <alignment horizontal="center"/>
    </xf>
    <xf numFmtId="4" fontId="26" fillId="3" borderId="28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</cellXfs>
  <cellStyles count="4">
    <cellStyle name="Normalno" xfId="0" builtinId="0"/>
    <cellStyle name="Obično_bilanca" xfId="3"/>
    <cellStyle name="Valuta" xfId="2" builtin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topLeftCell="A14" workbookViewId="0">
      <selection activeCell="F36" sqref="F36"/>
    </sheetView>
  </sheetViews>
  <sheetFormatPr defaultColWidth="9.140625" defaultRowHeight="11.25" x14ac:dyDescent="0.15"/>
  <cols>
    <col min="1" max="1" width="38.42578125" style="11" customWidth="1"/>
    <col min="2" max="2" width="16.85546875" style="11" customWidth="1"/>
    <col min="3" max="3" width="17.42578125" style="11" customWidth="1"/>
    <col min="4" max="5" width="17.140625" style="11" customWidth="1"/>
    <col min="6" max="6" width="12" style="11" customWidth="1"/>
    <col min="7" max="7" width="11.85546875" style="11" customWidth="1"/>
    <col min="8" max="16384" width="9.140625" style="11"/>
  </cols>
  <sheetData>
    <row r="1" spans="1:7" ht="66" customHeight="1" thickBot="1" x14ac:dyDescent="0.2">
      <c r="A1" s="110" t="s">
        <v>153</v>
      </c>
      <c r="B1" s="111"/>
      <c r="C1" s="111"/>
      <c r="D1" s="111"/>
      <c r="E1" s="111"/>
      <c r="F1" s="111"/>
      <c r="G1" s="112"/>
    </row>
    <row r="2" spans="1:7" ht="18" x14ac:dyDescent="0.15">
      <c r="A2" s="23"/>
      <c r="B2" s="23"/>
      <c r="C2" s="23" t="s">
        <v>127</v>
      </c>
      <c r="D2" s="23"/>
      <c r="E2" s="23"/>
      <c r="F2" s="23"/>
      <c r="G2" s="23"/>
    </row>
    <row r="3" spans="1:7" s="24" customFormat="1" ht="20.25" x14ac:dyDescent="0.25">
      <c r="A3" s="113" t="s">
        <v>128</v>
      </c>
      <c r="B3" s="113"/>
      <c r="C3" s="113"/>
      <c r="D3" s="113"/>
      <c r="E3" s="113"/>
      <c r="F3" s="113"/>
      <c r="G3" s="113"/>
    </row>
    <row r="4" spans="1:7" ht="18.75" hidden="1" x14ac:dyDescent="0.15">
      <c r="A4" s="25"/>
      <c r="B4" s="25"/>
      <c r="C4" s="25"/>
      <c r="D4" s="25"/>
      <c r="E4" s="25"/>
      <c r="F4" s="25"/>
      <c r="G4" s="25"/>
    </row>
    <row r="5" spans="1:7" ht="18.75" x14ac:dyDescent="0.3">
      <c r="A5" s="114" t="s">
        <v>3</v>
      </c>
      <c r="B5" s="115"/>
      <c r="C5" s="115"/>
      <c r="D5" s="115"/>
      <c r="E5" s="115"/>
      <c r="F5" s="115"/>
      <c r="G5" s="116"/>
    </row>
    <row r="6" spans="1:7" s="1" customFormat="1" ht="45" x14ac:dyDescent="0.15">
      <c r="A6" s="26" t="s">
        <v>0</v>
      </c>
      <c r="B6" s="27" t="s">
        <v>154</v>
      </c>
      <c r="C6" s="27" t="s">
        <v>129</v>
      </c>
      <c r="D6" s="27" t="s">
        <v>130</v>
      </c>
      <c r="E6" s="27" t="s">
        <v>155</v>
      </c>
      <c r="F6" s="27" t="s">
        <v>131</v>
      </c>
      <c r="G6" s="27" t="s">
        <v>132</v>
      </c>
    </row>
    <row r="7" spans="1:7" s="6" customFormat="1" ht="12.75" x14ac:dyDescent="0.2">
      <c r="A7" s="28" t="s">
        <v>3</v>
      </c>
      <c r="B7" s="29"/>
      <c r="C7" s="29"/>
      <c r="D7" s="29"/>
      <c r="E7" s="29"/>
      <c r="F7" s="29"/>
      <c r="G7" s="30"/>
    </row>
    <row r="8" spans="1:7" s="6" customFormat="1" ht="14.25" x14ac:dyDescent="0.2">
      <c r="A8" s="31" t="s">
        <v>133</v>
      </c>
      <c r="B8" s="32">
        <v>799205.78</v>
      </c>
      <c r="C8" s="32">
        <v>1666563.76</v>
      </c>
      <c r="D8" s="32">
        <v>1666563.76</v>
      </c>
      <c r="E8" s="32">
        <v>875614.8</v>
      </c>
      <c r="F8" s="32">
        <f>E8/B8*100</f>
        <v>109.56061904357097</v>
      </c>
      <c r="G8" s="33">
        <f t="shared" ref="G8:G14" si="0">E8/D8*100</f>
        <v>52.540132037912542</v>
      </c>
    </row>
    <row r="9" spans="1:7" s="6" customFormat="1" ht="14.25" x14ac:dyDescent="0.2">
      <c r="A9" s="31" t="s">
        <v>134</v>
      </c>
      <c r="B9" s="32">
        <v>0</v>
      </c>
      <c r="C9" s="32">
        <v>0</v>
      </c>
      <c r="D9" s="32">
        <v>0</v>
      </c>
      <c r="E9" s="32">
        <v>0</v>
      </c>
      <c r="F9" s="32" t="e">
        <f t="shared" ref="F9:F14" si="1">E9/B9*100</f>
        <v>#DIV/0!</v>
      </c>
      <c r="G9" s="33" t="e">
        <f t="shared" si="0"/>
        <v>#DIV/0!</v>
      </c>
    </row>
    <row r="10" spans="1:7" s="6" customFormat="1" ht="15.75" x14ac:dyDescent="0.25">
      <c r="A10" s="34" t="s">
        <v>135</v>
      </c>
      <c r="B10" s="35">
        <f>SUM(B8:B9)</f>
        <v>799205.78</v>
      </c>
      <c r="C10" s="35">
        <f>SUM(C8:C9)</f>
        <v>1666563.76</v>
      </c>
      <c r="D10" s="35">
        <f t="shared" ref="D10:E10" si="2">SUM(D8:D9)</f>
        <v>1666563.76</v>
      </c>
      <c r="E10" s="35">
        <f t="shared" si="2"/>
        <v>875614.8</v>
      </c>
      <c r="F10" s="35">
        <f t="shared" si="1"/>
        <v>109.56061904357097</v>
      </c>
      <c r="G10" s="36">
        <f t="shared" si="0"/>
        <v>52.540132037912542</v>
      </c>
    </row>
    <row r="11" spans="1:7" s="6" customFormat="1" ht="14.25" x14ac:dyDescent="0.2">
      <c r="A11" s="31" t="s">
        <v>136</v>
      </c>
      <c r="B11" s="32">
        <v>911274.58</v>
      </c>
      <c r="C11" s="32">
        <v>1666050.4</v>
      </c>
      <c r="D11" s="32">
        <v>1666050.4</v>
      </c>
      <c r="E11" s="32">
        <v>867907.89</v>
      </c>
      <c r="F11" s="32">
        <f t="shared" si="1"/>
        <v>95.241095170239475</v>
      </c>
      <c r="G11" s="33">
        <f t="shared" si="0"/>
        <v>52.093735579667943</v>
      </c>
    </row>
    <row r="12" spans="1:7" s="6" customFormat="1" ht="14.25" x14ac:dyDescent="0.2">
      <c r="A12" s="31" t="s">
        <v>137</v>
      </c>
      <c r="B12" s="32">
        <v>22652.5</v>
      </c>
      <c r="C12" s="32">
        <v>6081.81</v>
      </c>
      <c r="D12" s="32">
        <v>6081.81</v>
      </c>
      <c r="E12" s="32">
        <v>1861.5</v>
      </c>
      <c r="F12" s="32">
        <f t="shared" si="1"/>
        <v>8.2176360225140712</v>
      </c>
      <c r="G12" s="33">
        <f t="shared" si="0"/>
        <v>30.607664494615911</v>
      </c>
    </row>
    <row r="13" spans="1:7" s="6" customFormat="1" ht="15.75" x14ac:dyDescent="0.25">
      <c r="A13" s="34" t="s">
        <v>138</v>
      </c>
      <c r="B13" s="35">
        <f>SUM(B11:B12)</f>
        <v>933927.08</v>
      </c>
      <c r="C13" s="35">
        <f>SUM(C11:C12)</f>
        <v>1672132.21</v>
      </c>
      <c r="D13" s="35">
        <f>SUM(D11:D12)</f>
        <v>1672132.21</v>
      </c>
      <c r="E13" s="35">
        <f>SUM(E11:E12)</f>
        <v>869769.39</v>
      </c>
      <c r="F13" s="35">
        <f t="shared" si="1"/>
        <v>93.130331974098027</v>
      </c>
      <c r="G13" s="36">
        <f t="shared" si="0"/>
        <v>52.015587332056725</v>
      </c>
    </row>
    <row r="14" spans="1:7" s="40" customFormat="1" ht="15.75" x14ac:dyDescent="0.25">
      <c r="A14" s="37" t="s">
        <v>139</v>
      </c>
      <c r="B14" s="38">
        <f>B10-B13</f>
        <v>-134721.29999999993</v>
      </c>
      <c r="C14" s="38">
        <f t="shared" ref="C14:E14" si="3">C10-C13</f>
        <v>-5568.4499999999534</v>
      </c>
      <c r="D14" s="38">
        <f t="shared" si="3"/>
        <v>-5568.4499999999534</v>
      </c>
      <c r="E14" s="38">
        <f t="shared" si="3"/>
        <v>5845.4100000000326</v>
      </c>
      <c r="F14" s="38">
        <f t="shared" si="1"/>
        <v>-4.3388907322005021</v>
      </c>
      <c r="G14" s="39">
        <f t="shared" si="0"/>
        <v>-104.97373595884099</v>
      </c>
    </row>
    <row r="15" spans="1:7" s="40" customFormat="1" ht="14.25" x14ac:dyDescent="0.2">
      <c r="A15" s="41"/>
      <c r="B15" s="42"/>
      <c r="C15" s="42"/>
      <c r="D15" s="42"/>
      <c r="E15" s="42"/>
      <c r="F15" s="42"/>
      <c r="G15" s="43"/>
    </row>
    <row r="17" spans="1:7" s="44" customFormat="1" x14ac:dyDescent="0.15"/>
    <row r="18" spans="1:7" s="44" customFormat="1" ht="18.75" x14ac:dyDescent="0.15">
      <c r="A18" s="117" t="s">
        <v>140</v>
      </c>
      <c r="B18" s="117"/>
      <c r="C18" s="117"/>
      <c r="D18" s="117"/>
      <c r="E18" s="117"/>
      <c r="F18" s="117"/>
      <c r="G18" s="117"/>
    </row>
    <row r="19" spans="1:7" s="44" customFormat="1" ht="45" x14ac:dyDescent="0.15">
      <c r="A19" s="26" t="s">
        <v>0</v>
      </c>
      <c r="B19" s="27" t="s">
        <v>156</v>
      </c>
      <c r="C19" s="27" t="s">
        <v>129</v>
      </c>
      <c r="D19" s="27" t="s">
        <v>130</v>
      </c>
      <c r="E19" s="27" t="s">
        <v>157</v>
      </c>
      <c r="F19" s="27" t="s">
        <v>131</v>
      </c>
      <c r="G19" s="27" t="s">
        <v>132</v>
      </c>
    </row>
    <row r="20" spans="1:7" s="44" customFormat="1" ht="12.75" x14ac:dyDescent="0.15">
      <c r="A20" s="45" t="s">
        <v>141</v>
      </c>
      <c r="B20" s="46"/>
      <c r="C20" s="46"/>
      <c r="D20" s="46"/>
      <c r="E20" s="46"/>
      <c r="F20" s="46"/>
      <c r="G20" s="46"/>
    </row>
    <row r="21" spans="1:7" s="44" customFormat="1" ht="14.25" x14ac:dyDescent="0.2">
      <c r="A21" s="47" t="s">
        <v>142</v>
      </c>
      <c r="B21" s="48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</row>
    <row r="22" spans="1:7" s="52" customFormat="1" ht="14.25" x14ac:dyDescent="0.2">
      <c r="A22" s="50" t="s">
        <v>143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 s="52" customFormat="1" ht="15.75" x14ac:dyDescent="0.25">
      <c r="A23" s="53" t="s">
        <v>144</v>
      </c>
      <c r="B23" s="54">
        <v>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</row>
    <row r="24" spans="1:7" s="52" customFormat="1" ht="14.25" x14ac:dyDescent="0.2">
      <c r="A24" s="55"/>
      <c r="B24" s="56"/>
      <c r="C24" s="56"/>
      <c r="D24" s="56"/>
      <c r="E24" s="56"/>
      <c r="F24" s="56"/>
      <c r="G24" s="56"/>
    </row>
    <row r="25" spans="1:7" s="44" customFormat="1" ht="18.75" x14ac:dyDescent="0.3">
      <c r="A25" s="118" t="s">
        <v>145</v>
      </c>
      <c r="B25" s="118"/>
      <c r="C25" s="118"/>
      <c r="D25" s="118"/>
      <c r="E25" s="118"/>
      <c r="F25" s="118"/>
      <c r="G25" s="118"/>
    </row>
    <row r="26" spans="1:7" s="57" customFormat="1" ht="45" x14ac:dyDescent="0.25">
      <c r="A26" s="26"/>
      <c r="B26" s="27" t="s">
        <v>158</v>
      </c>
      <c r="C26" s="27" t="s">
        <v>160</v>
      </c>
      <c r="D26" s="27" t="s">
        <v>161</v>
      </c>
      <c r="E26" s="27" t="s">
        <v>159</v>
      </c>
      <c r="F26" s="27" t="s">
        <v>131</v>
      </c>
      <c r="G26" s="27" t="s">
        <v>132</v>
      </c>
    </row>
    <row r="27" spans="1:7" s="57" customFormat="1" ht="30" x14ac:dyDescent="0.25">
      <c r="A27" s="58" t="s">
        <v>146</v>
      </c>
      <c r="B27" s="59">
        <v>0</v>
      </c>
      <c r="C27" s="59">
        <v>0</v>
      </c>
      <c r="D27" s="59">
        <v>0</v>
      </c>
      <c r="E27" s="59">
        <f>E28-E29</f>
        <v>-123866.28</v>
      </c>
      <c r="F27" s="59">
        <v>0</v>
      </c>
      <c r="G27" s="59">
        <v>0</v>
      </c>
    </row>
    <row r="28" spans="1:7" s="62" customFormat="1" ht="29.25" x14ac:dyDescent="0.25">
      <c r="A28" s="60" t="s">
        <v>147</v>
      </c>
      <c r="B28" s="61">
        <v>8736.42</v>
      </c>
      <c r="C28" s="61">
        <v>0</v>
      </c>
      <c r="D28" s="61">
        <v>0</v>
      </c>
      <c r="E28" s="61">
        <v>8335.0400000000009</v>
      </c>
      <c r="F28" s="61">
        <v>0</v>
      </c>
      <c r="G28" s="61">
        <v>0</v>
      </c>
    </row>
    <row r="29" spans="1:7" s="63" customFormat="1" ht="28.5" x14ac:dyDescent="0.2">
      <c r="A29" s="60" t="s">
        <v>148</v>
      </c>
      <c r="B29" s="61">
        <v>0</v>
      </c>
      <c r="C29" s="61">
        <v>0</v>
      </c>
      <c r="D29" s="61">
        <v>0</v>
      </c>
      <c r="E29" s="61">
        <v>132201.32</v>
      </c>
      <c r="F29" s="61">
        <v>0</v>
      </c>
      <c r="G29" s="61">
        <v>0</v>
      </c>
    </row>
    <row r="30" spans="1:7" s="64" customFormat="1" ht="18.75" x14ac:dyDescent="0.3">
      <c r="A30" s="119" t="s">
        <v>149</v>
      </c>
      <c r="B30" s="119"/>
      <c r="C30" s="119"/>
      <c r="D30" s="119"/>
      <c r="E30" s="119"/>
      <c r="F30" s="119"/>
      <c r="G30" s="119"/>
    </row>
    <row r="32" spans="1:7" ht="45" x14ac:dyDescent="0.15">
      <c r="A32" s="26" t="s">
        <v>0</v>
      </c>
      <c r="B32" s="27" t="s">
        <v>156</v>
      </c>
      <c r="C32" s="27"/>
      <c r="D32" s="27"/>
      <c r="E32" s="27" t="s">
        <v>155</v>
      </c>
      <c r="F32" s="27" t="s">
        <v>131</v>
      </c>
      <c r="G32" s="27"/>
    </row>
    <row r="33" spans="1:7" s="57" customFormat="1" ht="30" x14ac:dyDescent="0.25">
      <c r="A33" s="65" t="s">
        <v>150</v>
      </c>
      <c r="B33" s="66">
        <f>B34-B35</f>
        <v>-123866.28</v>
      </c>
      <c r="C33" s="66"/>
      <c r="D33" s="66"/>
      <c r="E33" s="66">
        <f>E14+E23+E27</f>
        <v>-118020.86999999997</v>
      </c>
      <c r="F33" s="66">
        <f>(E33/B33)*100</f>
        <v>95.28087062919785</v>
      </c>
      <c r="G33" s="66"/>
    </row>
    <row r="34" spans="1:7" s="62" customFormat="1" ht="29.25" x14ac:dyDescent="0.25">
      <c r="A34" s="67" t="s">
        <v>151</v>
      </c>
      <c r="B34" s="68">
        <v>8335.0400000000009</v>
      </c>
      <c r="C34" s="68"/>
      <c r="D34" s="68"/>
      <c r="E34" s="68">
        <v>5845.41</v>
      </c>
      <c r="F34" s="68">
        <f>(E34/B34)*10</f>
        <v>7.0130557261872761</v>
      </c>
      <c r="G34" s="68"/>
    </row>
    <row r="35" spans="1:7" s="63" customFormat="1" ht="14.25" x14ac:dyDescent="0.2">
      <c r="A35" s="60" t="s">
        <v>152</v>
      </c>
      <c r="B35" s="68">
        <v>132201.32</v>
      </c>
      <c r="C35" s="68"/>
      <c r="D35" s="68"/>
      <c r="E35" s="61">
        <v>123866.28</v>
      </c>
      <c r="F35" s="61">
        <f>(E35/B35)*100</f>
        <v>93.695191545742503</v>
      </c>
      <c r="G35" s="68"/>
    </row>
    <row r="37" spans="1:7" ht="12.75" x14ac:dyDescent="0.2">
      <c r="A37" s="69"/>
    </row>
    <row r="38" spans="1:7" ht="12" x14ac:dyDescent="0.2">
      <c r="E38" s="70"/>
    </row>
    <row r="40" spans="1:7" ht="12.75" x14ac:dyDescent="0.2">
      <c r="E40" s="71"/>
    </row>
  </sheetData>
  <mergeCells count="6">
    <mergeCell ref="A1:G1"/>
    <mergeCell ref="A3:G3"/>
    <mergeCell ref="A5:G5"/>
    <mergeCell ref="A18:G18"/>
    <mergeCell ref="A25:G25"/>
    <mergeCell ref="A30:G30"/>
  </mergeCells>
  <pageMargins left="0.7" right="0.7" top="0.75" bottom="0.75" header="0.3" footer="0.3"/>
  <pageSetup paperSize="9" scale="66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workbookViewId="0">
      <selection activeCell="G4" sqref="G4"/>
    </sheetView>
  </sheetViews>
  <sheetFormatPr defaultRowHeight="11.25" x14ac:dyDescent="0.15"/>
  <cols>
    <col min="1" max="1" width="45.7109375" style="11" customWidth="1"/>
    <col min="2" max="2" width="14.7109375" style="11" customWidth="1"/>
    <col min="3" max="3" width="15.28515625" style="11" customWidth="1"/>
    <col min="4" max="4" width="15.42578125" style="11" customWidth="1"/>
    <col min="5" max="5" width="15.28515625" style="11" customWidth="1"/>
    <col min="6" max="7" width="10.5703125" style="11" customWidth="1"/>
    <col min="8" max="16384" width="9.140625" style="11"/>
  </cols>
  <sheetData>
    <row r="1" spans="1:7" ht="52.5" customHeight="1" thickBot="1" x14ac:dyDescent="0.2">
      <c r="A1" s="120" t="s">
        <v>122</v>
      </c>
      <c r="B1" s="121"/>
      <c r="C1" s="121"/>
      <c r="D1" s="121"/>
      <c r="E1" s="121"/>
      <c r="F1" s="121"/>
      <c r="G1" s="122"/>
    </row>
    <row r="2" spans="1:7" s="1" customFormat="1" ht="39.75" customHeight="1" thickBot="1" x14ac:dyDescent="0.2">
      <c r="A2" s="22" t="s">
        <v>0</v>
      </c>
      <c r="B2" s="22" t="s">
        <v>124</v>
      </c>
      <c r="C2" s="22" t="s">
        <v>125</v>
      </c>
      <c r="D2" s="22" t="s">
        <v>119</v>
      </c>
      <c r="E2" s="22" t="s">
        <v>126</v>
      </c>
      <c r="F2" s="22" t="s">
        <v>1</v>
      </c>
      <c r="G2" s="22" t="s">
        <v>2</v>
      </c>
    </row>
    <row r="3" spans="1:7" s="4" customFormat="1" ht="17.100000000000001" customHeight="1" x14ac:dyDescent="0.2">
      <c r="A3" s="2" t="s">
        <v>3</v>
      </c>
      <c r="B3" s="2"/>
      <c r="C3" s="2"/>
      <c r="D3" s="2"/>
      <c r="E3" s="2"/>
      <c r="F3" s="2"/>
      <c r="G3" s="3"/>
    </row>
    <row r="4" spans="1:7" s="6" customFormat="1" ht="17.100000000000001" customHeight="1" x14ac:dyDescent="0.15">
      <c r="A4" s="72" t="s">
        <v>4</v>
      </c>
      <c r="B4" s="77">
        <v>799205.78</v>
      </c>
      <c r="C4" s="77">
        <v>1666563.76</v>
      </c>
      <c r="D4" s="77">
        <v>1666563.76</v>
      </c>
      <c r="E4" s="77">
        <v>875614.8</v>
      </c>
      <c r="F4" s="82">
        <v>109.56</v>
      </c>
      <c r="G4" s="82">
        <v>52.54</v>
      </c>
    </row>
    <row r="5" spans="1:7" s="6" customFormat="1" ht="26.25" customHeight="1" x14ac:dyDescent="0.15">
      <c r="A5" s="73" t="s">
        <v>5</v>
      </c>
      <c r="B5" s="78">
        <v>756349.46</v>
      </c>
      <c r="C5" s="78">
        <v>1561635.32</v>
      </c>
      <c r="D5" s="78">
        <v>1561635.32</v>
      </c>
      <c r="E5" s="78">
        <v>824488.43</v>
      </c>
      <c r="F5" s="79">
        <v>109.01</v>
      </c>
      <c r="G5" s="79">
        <v>52.8</v>
      </c>
    </row>
    <row r="6" spans="1:7" s="6" customFormat="1" ht="26.25" customHeight="1" x14ac:dyDescent="0.15">
      <c r="A6" s="76" t="s">
        <v>6</v>
      </c>
      <c r="B6" s="78">
        <v>756349.46</v>
      </c>
      <c r="C6" s="79"/>
      <c r="D6" s="79"/>
      <c r="E6" s="78">
        <v>824488.43</v>
      </c>
      <c r="F6" s="79">
        <v>109.01</v>
      </c>
      <c r="G6" s="79"/>
    </row>
    <row r="7" spans="1:7" s="6" customFormat="1" ht="26.25" customHeight="1" x14ac:dyDescent="0.15">
      <c r="A7" s="74" t="s">
        <v>7</v>
      </c>
      <c r="B7" s="78">
        <v>756349.46</v>
      </c>
      <c r="C7" s="79"/>
      <c r="D7" s="79"/>
      <c r="E7" s="78">
        <v>824488.43</v>
      </c>
      <c r="F7" s="79">
        <v>109.01</v>
      </c>
      <c r="G7" s="79"/>
    </row>
    <row r="8" spans="1:7" s="6" customFormat="1" ht="17.100000000000001" customHeight="1" x14ac:dyDescent="0.15">
      <c r="A8" s="73" t="s">
        <v>8</v>
      </c>
      <c r="B8" s="79">
        <v>2.36</v>
      </c>
      <c r="C8" s="79">
        <v>4</v>
      </c>
      <c r="D8" s="79">
        <v>4</v>
      </c>
      <c r="E8" s="79">
        <v>0.35</v>
      </c>
      <c r="F8" s="79">
        <v>14.83</v>
      </c>
      <c r="G8" s="79">
        <v>8.75</v>
      </c>
    </row>
    <row r="9" spans="1:7" s="6" customFormat="1" ht="17.100000000000001" customHeight="1" x14ac:dyDescent="0.15">
      <c r="A9" s="76" t="s">
        <v>9</v>
      </c>
      <c r="B9" s="79">
        <v>2.36</v>
      </c>
      <c r="C9" s="79"/>
      <c r="D9" s="79"/>
      <c r="E9" s="79">
        <v>0.35</v>
      </c>
      <c r="F9" s="79">
        <v>14.83</v>
      </c>
      <c r="G9" s="79"/>
    </row>
    <row r="10" spans="1:7" s="6" customFormat="1" ht="26.25" customHeight="1" x14ac:dyDescent="0.15">
      <c r="A10" s="74" t="s">
        <v>10</v>
      </c>
      <c r="B10" s="79">
        <v>2.36</v>
      </c>
      <c r="C10" s="79"/>
      <c r="D10" s="79"/>
      <c r="E10" s="79">
        <v>0.35</v>
      </c>
      <c r="F10" s="79">
        <v>14.83</v>
      </c>
      <c r="G10" s="79"/>
    </row>
    <row r="11" spans="1:7" s="6" customFormat="1" ht="26.25" customHeight="1" x14ac:dyDescent="0.15">
      <c r="A11" s="73" t="s">
        <v>11</v>
      </c>
      <c r="B11" s="79"/>
      <c r="C11" s="78">
        <v>1054.44</v>
      </c>
      <c r="D11" s="78">
        <v>1054.44</v>
      </c>
      <c r="E11" s="79"/>
      <c r="F11" s="79"/>
      <c r="G11" s="79"/>
    </row>
    <row r="12" spans="1:7" s="6" customFormat="1" ht="39.75" customHeight="1" x14ac:dyDescent="0.15">
      <c r="A12" s="73" t="s">
        <v>12</v>
      </c>
      <c r="B12" s="78">
        <v>4974</v>
      </c>
      <c r="C12" s="78">
        <v>6400</v>
      </c>
      <c r="D12" s="78">
        <v>6400</v>
      </c>
      <c r="E12" s="78">
        <v>5140</v>
      </c>
      <c r="F12" s="79">
        <v>103.34</v>
      </c>
      <c r="G12" s="79">
        <v>80.31</v>
      </c>
    </row>
    <row r="13" spans="1:7" s="6" customFormat="1" ht="26.25" customHeight="1" x14ac:dyDescent="0.15">
      <c r="A13" s="76" t="s">
        <v>13</v>
      </c>
      <c r="B13" s="78">
        <v>3324</v>
      </c>
      <c r="C13" s="79"/>
      <c r="D13" s="79"/>
      <c r="E13" s="78">
        <v>3640</v>
      </c>
      <c r="F13" s="79">
        <v>109.51</v>
      </c>
      <c r="G13" s="79"/>
    </row>
    <row r="14" spans="1:7" s="6" customFormat="1" ht="17.100000000000001" customHeight="1" x14ac:dyDescent="0.15">
      <c r="A14" s="74" t="s">
        <v>14</v>
      </c>
      <c r="B14" s="79"/>
      <c r="C14" s="79"/>
      <c r="D14" s="79"/>
      <c r="E14" s="79">
        <v>150</v>
      </c>
      <c r="F14" s="79"/>
      <c r="G14" s="79"/>
    </row>
    <row r="15" spans="1:7" s="6" customFormat="1" ht="17.100000000000001" customHeight="1" x14ac:dyDescent="0.15">
      <c r="A15" s="74" t="s">
        <v>15</v>
      </c>
      <c r="B15" s="78">
        <v>3324</v>
      </c>
      <c r="C15" s="79"/>
      <c r="D15" s="79"/>
      <c r="E15" s="78">
        <v>3490</v>
      </c>
      <c r="F15" s="79">
        <v>104.99</v>
      </c>
      <c r="G15" s="79"/>
    </row>
    <row r="16" spans="1:7" s="6" customFormat="1" ht="39.75" customHeight="1" x14ac:dyDescent="0.15">
      <c r="A16" s="76" t="s">
        <v>16</v>
      </c>
      <c r="B16" s="78">
        <v>1650</v>
      </c>
      <c r="C16" s="79"/>
      <c r="D16" s="79"/>
      <c r="E16" s="78">
        <v>1500</v>
      </c>
      <c r="F16" s="79">
        <v>90.91</v>
      </c>
      <c r="G16" s="79"/>
    </row>
    <row r="17" spans="1:7" s="6" customFormat="1" ht="17.100000000000001" customHeight="1" x14ac:dyDescent="0.15">
      <c r="A17" s="74" t="s">
        <v>17</v>
      </c>
      <c r="B17" s="79">
        <v>150</v>
      </c>
      <c r="C17" s="79"/>
      <c r="D17" s="79"/>
      <c r="E17" s="79"/>
      <c r="F17" s="79"/>
      <c r="G17" s="79"/>
    </row>
    <row r="18" spans="1:7" s="6" customFormat="1" ht="17.100000000000001" customHeight="1" x14ac:dyDescent="0.15">
      <c r="A18" s="74" t="s">
        <v>18</v>
      </c>
      <c r="B18" s="78">
        <v>1500</v>
      </c>
      <c r="C18" s="79"/>
      <c r="D18" s="79"/>
      <c r="E18" s="78">
        <v>1500</v>
      </c>
      <c r="F18" s="79">
        <v>100</v>
      </c>
      <c r="G18" s="79"/>
    </row>
    <row r="19" spans="1:7" s="6" customFormat="1" ht="26.25" customHeight="1" x14ac:dyDescent="0.15">
      <c r="A19" s="73" t="s">
        <v>19</v>
      </c>
      <c r="B19" s="78">
        <v>35929.96</v>
      </c>
      <c r="C19" s="78">
        <v>93300</v>
      </c>
      <c r="D19" s="78">
        <v>93300</v>
      </c>
      <c r="E19" s="78">
        <v>44756.02</v>
      </c>
      <c r="F19" s="79">
        <v>124.56</v>
      </c>
      <c r="G19" s="79">
        <v>47.97</v>
      </c>
    </row>
    <row r="20" spans="1:7" s="6" customFormat="1" ht="39.75" customHeight="1" x14ac:dyDescent="0.15">
      <c r="A20" s="76" t="s">
        <v>20</v>
      </c>
      <c r="B20" s="78">
        <v>35929.96</v>
      </c>
      <c r="C20" s="79"/>
      <c r="D20" s="79"/>
      <c r="E20" s="78">
        <v>44756.02</v>
      </c>
      <c r="F20" s="79">
        <v>124.56</v>
      </c>
      <c r="G20" s="79"/>
    </row>
    <row r="21" spans="1:7" s="6" customFormat="1" ht="26.25" customHeight="1" x14ac:dyDescent="0.15">
      <c r="A21" s="74" t="s">
        <v>21</v>
      </c>
      <c r="B21" s="78">
        <v>35929.96</v>
      </c>
      <c r="C21" s="79"/>
      <c r="D21" s="79"/>
      <c r="E21" s="78">
        <v>44756.02</v>
      </c>
      <c r="F21" s="79">
        <v>124.56</v>
      </c>
      <c r="G21" s="79"/>
    </row>
    <row r="22" spans="1:7" s="6" customFormat="1" ht="17.100000000000001" customHeight="1" x14ac:dyDescent="0.15">
      <c r="A22" s="73" t="s">
        <v>22</v>
      </c>
      <c r="B22" s="78">
        <v>1950</v>
      </c>
      <c r="C22" s="78">
        <v>4170</v>
      </c>
      <c r="D22" s="78">
        <v>4170</v>
      </c>
      <c r="E22" s="78">
        <v>1230</v>
      </c>
      <c r="F22" s="79">
        <v>63.08</v>
      </c>
      <c r="G22" s="79">
        <v>29.5</v>
      </c>
    </row>
    <row r="23" spans="1:7" s="6" customFormat="1" ht="17.100000000000001" customHeight="1" x14ac:dyDescent="0.15">
      <c r="A23" s="76" t="s">
        <v>23</v>
      </c>
      <c r="B23" s="78">
        <v>1950</v>
      </c>
      <c r="C23" s="79"/>
      <c r="D23" s="79"/>
      <c r="E23" s="78">
        <v>1230</v>
      </c>
      <c r="F23" s="79">
        <v>63.08</v>
      </c>
      <c r="G23" s="79"/>
    </row>
    <row r="24" spans="1:7" s="6" customFormat="1" ht="17.100000000000001" customHeight="1" x14ac:dyDescent="0.15">
      <c r="A24" s="74" t="s">
        <v>24</v>
      </c>
      <c r="B24" s="78">
        <v>1950</v>
      </c>
      <c r="C24" s="79"/>
      <c r="D24" s="79"/>
      <c r="E24" s="78">
        <v>1230</v>
      </c>
      <c r="F24" s="79">
        <v>63.08</v>
      </c>
      <c r="G24" s="79"/>
    </row>
    <row r="25" spans="1:7" s="4" customFormat="1" ht="17.100000000000001" customHeight="1" x14ac:dyDescent="0.15">
      <c r="A25" s="75" t="s">
        <v>25</v>
      </c>
      <c r="B25" s="80">
        <v>799205.78</v>
      </c>
      <c r="C25" s="80">
        <v>1666563.76</v>
      </c>
      <c r="D25" s="80">
        <v>1666563.76</v>
      </c>
      <c r="E25" s="80">
        <v>875614.8</v>
      </c>
      <c r="F25" s="83">
        <v>109.56</v>
      </c>
      <c r="G25" s="83">
        <v>52.54</v>
      </c>
    </row>
    <row r="26" spans="1:7" s="6" customFormat="1" ht="17.100000000000001" customHeight="1" x14ac:dyDescent="0.15">
      <c r="A26" s="72" t="s">
        <v>26</v>
      </c>
      <c r="B26" s="77">
        <v>911274.58</v>
      </c>
      <c r="C26" s="77">
        <v>1666050.4</v>
      </c>
      <c r="D26" s="77">
        <v>1666050.4</v>
      </c>
      <c r="E26" s="77">
        <v>867907.89</v>
      </c>
      <c r="F26" s="82">
        <v>95.24</v>
      </c>
      <c r="G26" s="82">
        <v>52.09</v>
      </c>
    </row>
    <row r="27" spans="1:7" s="6" customFormat="1" ht="17.100000000000001" customHeight="1" x14ac:dyDescent="0.15">
      <c r="A27" s="73" t="s">
        <v>27</v>
      </c>
      <c r="B27" s="78">
        <v>867515.85</v>
      </c>
      <c r="C27" s="78">
        <v>1559315.76</v>
      </c>
      <c r="D27" s="78">
        <v>1559315.76</v>
      </c>
      <c r="E27" s="78">
        <v>813912.55</v>
      </c>
      <c r="F27" s="79">
        <v>93.82</v>
      </c>
      <c r="G27" s="79">
        <v>52.2</v>
      </c>
    </row>
    <row r="28" spans="1:7" s="6" customFormat="1" ht="17.100000000000001" customHeight="1" x14ac:dyDescent="0.15">
      <c r="A28" s="73" t="s">
        <v>28</v>
      </c>
      <c r="B28" s="78">
        <v>723811.02</v>
      </c>
      <c r="C28" s="79"/>
      <c r="D28" s="79"/>
      <c r="E28" s="78">
        <v>682419.52</v>
      </c>
      <c r="F28" s="79">
        <v>94.28</v>
      </c>
      <c r="G28" s="79"/>
    </row>
    <row r="29" spans="1:7" s="6" customFormat="1" ht="17.100000000000001" customHeight="1" x14ac:dyDescent="0.15">
      <c r="A29" s="74" t="s">
        <v>29</v>
      </c>
      <c r="B29" s="78">
        <v>684520.2</v>
      </c>
      <c r="C29" s="79"/>
      <c r="D29" s="79"/>
      <c r="E29" s="78">
        <v>642128.69999999995</v>
      </c>
      <c r="F29" s="79">
        <v>93.81</v>
      </c>
      <c r="G29" s="79"/>
    </row>
    <row r="30" spans="1:7" s="6" customFormat="1" ht="17.100000000000001" customHeight="1" x14ac:dyDescent="0.15">
      <c r="A30" s="74" t="s">
        <v>30</v>
      </c>
      <c r="B30" s="78">
        <v>39290.82</v>
      </c>
      <c r="C30" s="79"/>
      <c r="D30" s="79"/>
      <c r="E30" s="78">
        <v>40290.82</v>
      </c>
      <c r="F30" s="79">
        <v>102.55</v>
      </c>
      <c r="G30" s="79"/>
    </row>
    <row r="31" spans="1:7" s="6" customFormat="1" ht="17.100000000000001" customHeight="1" x14ac:dyDescent="0.15">
      <c r="A31" s="73" t="s">
        <v>31</v>
      </c>
      <c r="B31" s="78">
        <v>24190.15</v>
      </c>
      <c r="C31" s="79"/>
      <c r="D31" s="79"/>
      <c r="E31" s="78">
        <v>21748.15</v>
      </c>
      <c r="F31" s="79">
        <v>89.9</v>
      </c>
      <c r="G31" s="79"/>
    </row>
    <row r="32" spans="1:7" s="6" customFormat="1" ht="17.100000000000001" customHeight="1" x14ac:dyDescent="0.15">
      <c r="A32" s="74" t="s">
        <v>32</v>
      </c>
      <c r="B32" s="78">
        <v>24190.15</v>
      </c>
      <c r="C32" s="79"/>
      <c r="D32" s="79"/>
      <c r="E32" s="78">
        <v>21748.15</v>
      </c>
      <c r="F32" s="79">
        <v>89.9</v>
      </c>
      <c r="G32" s="79"/>
    </row>
    <row r="33" spans="1:7" s="6" customFormat="1" ht="17.100000000000001" customHeight="1" x14ac:dyDescent="0.15">
      <c r="A33" s="73" t="s">
        <v>33</v>
      </c>
      <c r="B33" s="78">
        <v>119514.68</v>
      </c>
      <c r="C33" s="79"/>
      <c r="D33" s="79"/>
      <c r="E33" s="78">
        <v>109744.88</v>
      </c>
      <c r="F33" s="79">
        <v>91.83</v>
      </c>
      <c r="G33" s="79"/>
    </row>
    <row r="34" spans="1:7" s="6" customFormat="1" ht="17.100000000000001" customHeight="1" x14ac:dyDescent="0.15">
      <c r="A34" s="74" t="s">
        <v>34</v>
      </c>
      <c r="B34" s="78">
        <v>119514.68</v>
      </c>
      <c r="C34" s="79"/>
      <c r="D34" s="79"/>
      <c r="E34" s="78">
        <v>109744.88</v>
      </c>
      <c r="F34" s="79">
        <v>91.83</v>
      </c>
      <c r="G34" s="79"/>
    </row>
    <row r="35" spans="1:7" s="6" customFormat="1" ht="17.100000000000001" customHeight="1" x14ac:dyDescent="0.15">
      <c r="A35" s="73" t="s">
        <v>35</v>
      </c>
      <c r="B35" s="78">
        <v>42724.54</v>
      </c>
      <c r="C35" s="78">
        <v>105584.71</v>
      </c>
      <c r="D35" s="78">
        <v>105584.71</v>
      </c>
      <c r="E35" s="78">
        <v>52927.06</v>
      </c>
      <c r="F35" s="79">
        <v>123.88</v>
      </c>
      <c r="G35" s="79">
        <v>50.13</v>
      </c>
    </row>
    <row r="36" spans="1:7" s="6" customFormat="1" ht="17.100000000000001" customHeight="1" x14ac:dyDescent="0.15">
      <c r="A36" s="73" t="s">
        <v>36</v>
      </c>
      <c r="B36" s="78">
        <v>16666.41</v>
      </c>
      <c r="C36" s="79"/>
      <c r="D36" s="79"/>
      <c r="E36" s="78">
        <v>17836.21</v>
      </c>
      <c r="F36" s="79">
        <v>107.02</v>
      </c>
      <c r="G36" s="79"/>
    </row>
    <row r="37" spans="1:7" s="6" customFormat="1" ht="17.100000000000001" customHeight="1" x14ac:dyDescent="0.15">
      <c r="A37" s="74" t="s">
        <v>37</v>
      </c>
      <c r="B37" s="78">
        <v>4302.16</v>
      </c>
      <c r="C37" s="79"/>
      <c r="D37" s="79"/>
      <c r="E37" s="78">
        <v>3874.2</v>
      </c>
      <c r="F37" s="79">
        <v>90.05</v>
      </c>
      <c r="G37" s="79"/>
    </row>
    <row r="38" spans="1:7" s="6" customFormat="1" ht="26.25" customHeight="1" x14ac:dyDescent="0.15">
      <c r="A38" s="74" t="s">
        <v>38</v>
      </c>
      <c r="B38" s="78">
        <v>12179.25</v>
      </c>
      <c r="C38" s="79"/>
      <c r="D38" s="79"/>
      <c r="E38" s="78">
        <v>13567.01</v>
      </c>
      <c r="F38" s="79">
        <v>111.39</v>
      </c>
      <c r="G38" s="79"/>
    </row>
    <row r="39" spans="1:7" s="6" customFormat="1" ht="17.100000000000001" customHeight="1" x14ac:dyDescent="0.15">
      <c r="A39" s="74" t="s">
        <v>39</v>
      </c>
      <c r="B39" s="79">
        <v>185</v>
      </c>
      <c r="C39" s="79"/>
      <c r="D39" s="79"/>
      <c r="E39" s="79">
        <v>395</v>
      </c>
      <c r="F39" s="79">
        <v>213.51</v>
      </c>
      <c r="G39" s="79"/>
    </row>
    <row r="40" spans="1:7" s="6" customFormat="1" ht="17.100000000000001" customHeight="1" x14ac:dyDescent="0.15">
      <c r="A40" s="73" t="s">
        <v>40</v>
      </c>
      <c r="B40" s="78">
        <v>15073.25</v>
      </c>
      <c r="C40" s="79"/>
      <c r="D40" s="79"/>
      <c r="E40" s="78">
        <v>11351.86</v>
      </c>
      <c r="F40" s="79">
        <v>75.31</v>
      </c>
      <c r="G40" s="79"/>
    </row>
    <row r="41" spans="1:7" s="6" customFormat="1" ht="17.100000000000001" customHeight="1" x14ac:dyDescent="0.15">
      <c r="A41" s="74" t="s">
        <v>41</v>
      </c>
      <c r="B41" s="78">
        <v>4590.01</v>
      </c>
      <c r="C41" s="79"/>
      <c r="D41" s="79"/>
      <c r="E41" s="78">
        <v>2938.38</v>
      </c>
      <c r="F41" s="79">
        <v>64.02</v>
      </c>
      <c r="G41" s="79"/>
    </row>
    <row r="42" spans="1:7" s="6" customFormat="1" ht="17.100000000000001" customHeight="1" x14ac:dyDescent="0.15">
      <c r="A42" s="74" t="s">
        <v>42</v>
      </c>
      <c r="B42" s="79">
        <v>209.91</v>
      </c>
      <c r="C42" s="79"/>
      <c r="D42" s="79"/>
      <c r="E42" s="79">
        <v>226.38</v>
      </c>
      <c r="F42" s="79">
        <v>107.85</v>
      </c>
      <c r="G42" s="79"/>
    </row>
    <row r="43" spans="1:7" s="6" customFormat="1" ht="17.100000000000001" customHeight="1" x14ac:dyDescent="0.15">
      <c r="A43" s="74" t="s">
        <v>43</v>
      </c>
      <c r="B43" s="78">
        <v>8737.5</v>
      </c>
      <c r="C43" s="79"/>
      <c r="D43" s="79"/>
      <c r="E43" s="78">
        <v>7335</v>
      </c>
      <c r="F43" s="79">
        <v>83.95</v>
      </c>
      <c r="G43" s="79"/>
    </row>
    <row r="44" spans="1:7" s="6" customFormat="1" ht="26.25" customHeight="1" x14ac:dyDescent="0.15">
      <c r="A44" s="74" t="s">
        <v>44</v>
      </c>
      <c r="B44" s="78">
        <v>1138.1199999999999</v>
      </c>
      <c r="C44" s="79"/>
      <c r="D44" s="79"/>
      <c r="E44" s="79">
        <v>349.51</v>
      </c>
      <c r="F44" s="79">
        <v>30.71</v>
      </c>
      <c r="G44" s="79"/>
    </row>
    <row r="45" spans="1:7" s="6" customFormat="1" ht="17.100000000000001" customHeight="1" x14ac:dyDescent="0.15">
      <c r="A45" s="74" t="s">
        <v>45</v>
      </c>
      <c r="B45" s="79"/>
      <c r="C45" s="79"/>
      <c r="D45" s="79"/>
      <c r="E45" s="79">
        <v>13.9</v>
      </c>
      <c r="F45" s="79"/>
      <c r="G45" s="79"/>
    </row>
    <row r="46" spans="1:7" s="6" customFormat="1" ht="17.100000000000001" customHeight="1" x14ac:dyDescent="0.15">
      <c r="A46" s="74" t="s">
        <v>46</v>
      </c>
      <c r="B46" s="79">
        <v>397.71</v>
      </c>
      <c r="C46" s="79"/>
      <c r="D46" s="79"/>
      <c r="E46" s="79">
        <v>488.69</v>
      </c>
      <c r="F46" s="79">
        <v>122.88</v>
      </c>
      <c r="G46" s="79"/>
    </row>
    <row r="47" spans="1:7" s="6" customFormat="1" ht="17.100000000000001" customHeight="1" x14ac:dyDescent="0.15">
      <c r="A47" s="73" t="s">
        <v>47</v>
      </c>
      <c r="B47" s="78">
        <v>10550.22</v>
      </c>
      <c r="C47" s="79"/>
      <c r="D47" s="79"/>
      <c r="E47" s="78">
        <v>23151.8</v>
      </c>
      <c r="F47" s="79">
        <v>219.44</v>
      </c>
      <c r="G47" s="79"/>
    </row>
    <row r="48" spans="1:7" s="6" customFormat="1" ht="17.100000000000001" customHeight="1" x14ac:dyDescent="0.15">
      <c r="A48" s="74" t="s">
        <v>48</v>
      </c>
      <c r="B48" s="79">
        <v>594.33000000000004</v>
      </c>
      <c r="C48" s="79"/>
      <c r="D48" s="79"/>
      <c r="E48" s="78">
        <v>2439.91</v>
      </c>
      <c r="F48" s="79">
        <v>410.53</v>
      </c>
      <c r="G48" s="79"/>
    </row>
    <row r="49" spans="1:7" s="6" customFormat="1" ht="17.100000000000001" customHeight="1" x14ac:dyDescent="0.15">
      <c r="A49" s="74" t="s">
        <v>49</v>
      </c>
      <c r="B49" s="79">
        <v>687.5</v>
      </c>
      <c r="C49" s="79"/>
      <c r="D49" s="79"/>
      <c r="E49" s="78">
        <v>5615.28</v>
      </c>
      <c r="F49" s="79">
        <v>816.77</v>
      </c>
      <c r="G49" s="79"/>
    </row>
    <row r="50" spans="1:7" s="6" customFormat="1" ht="17.100000000000001" customHeight="1" x14ac:dyDescent="0.15">
      <c r="A50" s="74" t="s">
        <v>50</v>
      </c>
      <c r="B50" s="79">
        <v>209.48</v>
      </c>
      <c r="C50" s="79"/>
      <c r="D50" s="79"/>
      <c r="E50" s="78">
        <v>1282.04</v>
      </c>
      <c r="F50" s="79">
        <v>612.01</v>
      </c>
      <c r="G50" s="79"/>
    </row>
    <row r="51" spans="1:7" s="6" customFormat="1" ht="17.100000000000001" customHeight="1" x14ac:dyDescent="0.15">
      <c r="A51" s="74" t="s">
        <v>51</v>
      </c>
      <c r="B51" s="78">
        <v>5303.32</v>
      </c>
      <c r="C51" s="79"/>
      <c r="D51" s="79"/>
      <c r="E51" s="78">
        <v>7356.67</v>
      </c>
      <c r="F51" s="79">
        <v>138.72</v>
      </c>
      <c r="G51" s="79"/>
    </row>
    <row r="52" spans="1:7" s="6" customFormat="1" ht="17.100000000000001" customHeight="1" x14ac:dyDescent="0.15">
      <c r="A52" s="74" t="s">
        <v>52</v>
      </c>
      <c r="B52" s="79">
        <v>525</v>
      </c>
      <c r="C52" s="79"/>
      <c r="D52" s="79"/>
      <c r="E52" s="79">
        <v>618.75</v>
      </c>
      <c r="F52" s="79">
        <v>117.86</v>
      </c>
      <c r="G52" s="79"/>
    </row>
    <row r="53" spans="1:7" s="6" customFormat="1" ht="17.100000000000001" customHeight="1" x14ac:dyDescent="0.15">
      <c r="A53" s="74" t="s">
        <v>53</v>
      </c>
      <c r="B53" s="79"/>
      <c r="C53" s="79"/>
      <c r="D53" s="79"/>
      <c r="E53" s="78">
        <v>2560</v>
      </c>
      <c r="F53" s="79"/>
      <c r="G53" s="79"/>
    </row>
    <row r="54" spans="1:7" s="6" customFormat="1" ht="17.100000000000001" customHeight="1" x14ac:dyDescent="0.15">
      <c r="A54" s="74" t="s">
        <v>54</v>
      </c>
      <c r="B54" s="78">
        <v>1144.51</v>
      </c>
      <c r="C54" s="79"/>
      <c r="D54" s="79"/>
      <c r="E54" s="78">
        <v>1007.59</v>
      </c>
      <c r="F54" s="79">
        <v>88.04</v>
      </c>
      <c r="G54" s="79"/>
    </row>
    <row r="55" spans="1:7" s="6" customFormat="1" ht="17.100000000000001" customHeight="1" x14ac:dyDescent="0.15">
      <c r="A55" s="74" t="s">
        <v>55</v>
      </c>
      <c r="B55" s="78">
        <v>1496.08</v>
      </c>
      <c r="C55" s="79"/>
      <c r="D55" s="79"/>
      <c r="E55" s="78">
        <v>1622.56</v>
      </c>
      <c r="F55" s="79">
        <v>108.45</v>
      </c>
      <c r="G55" s="79"/>
    </row>
    <row r="56" spans="1:7" s="6" customFormat="1" ht="17.100000000000001" customHeight="1" x14ac:dyDescent="0.15">
      <c r="A56" s="74" t="s">
        <v>56</v>
      </c>
      <c r="B56" s="79">
        <v>590</v>
      </c>
      <c r="C56" s="79"/>
      <c r="D56" s="79"/>
      <c r="E56" s="79">
        <v>649</v>
      </c>
      <c r="F56" s="79">
        <v>110</v>
      </c>
      <c r="G56" s="79"/>
    </row>
    <row r="57" spans="1:7" s="6" customFormat="1" ht="17.100000000000001" customHeight="1" x14ac:dyDescent="0.15">
      <c r="A57" s="73" t="s">
        <v>57</v>
      </c>
      <c r="B57" s="79">
        <v>434.66</v>
      </c>
      <c r="C57" s="79"/>
      <c r="D57" s="79"/>
      <c r="E57" s="79">
        <v>587.19000000000005</v>
      </c>
      <c r="F57" s="79">
        <v>135.09</v>
      </c>
      <c r="G57" s="79"/>
    </row>
    <row r="58" spans="1:7" s="6" customFormat="1" ht="17.100000000000001" customHeight="1" x14ac:dyDescent="0.15">
      <c r="A58" s="74" t="s">
        <v>58</v>
      </c>
      <c r="B58" s="79">
        <v>51.61</v>
      </c>
      <c r="C58" s="79"/>
      <c r="D58" s="79"/>
      <c r="E58" s="79">
        <v>45.7</v>
      </c>
      <c r="F58" s="79">
        <v>88.55</v>
      </c>
      <c r="G58" s="79"/>
    </row>
    <row r="59" spans="1:7" s="6" customFormat="1" ht="17.100000000000001" customHeight="1" x14ac:dyDescent="0.15">
      <c r="A59" s="74" t="s">
        <v>59</v>
      </c>
      <c r="B59" s="79">
        <v>210</v>
      </c>
      <c r="C59" s="79"/>
      <c r="D59" s="79"/>
      <c r="E59" s="79">
        <v>115</v>
      </c>
      <c r="F59" s="79">
        <v>54.76</v>
      </c>
      <c r="G59" s="79"/>
    </row>
    <row r="60" spans="1:7" s="6" customFormat="1" ht="17.100000000000001" customHeight="1" x14ac:dyDescent="0.15">
      <c r="A60" s="74" t="s">
        <v>60</v>
      </c>
      <c r="B60" s="79">
        <v>173.05</v>
      </c>
      <c r="C60" s="79"/>
      <c r="D60" s="79"/>
      <c r="E60" s="79">
        <v>426.49</v>
      </c>
      <c r="F60" s="79">
        <v>246.45</v>
      </c>
      <c r="G60" s="79"/>
    </row>
    <row r="61" spans="1:7" s="6" customFormat="1" ht="17.100000000000001" customHeight="1" x14ac:dyDescent="0.15">
      <c r="A61" s="73" t="s">
        <v>61</v>
      </c>
      <c r="B61" s="79">
        <v>62.19</v>
      </c>
      <c r="C61" s="79">
        <v>150.93</v>
      </c>
      <c r="D61" s="79">
        <v>150.93</v>
      </c>
      <c r="E61" s="79">
        <v>42.28</v>
      </c>
      <c r="F61" s="79">
        <v>67.989999999999995</v>
      </c>
      <c r="G61" s="79">
        <v>28.01</v>
      </c>
    </row>
    <row r="62" spans="1:7" s="6" customFormat="1" ht="17.100000000000001" customHeight="1" x14ac:dyDescent="0.15">
      <c r="A62" s="73" t="s">
        <v>62</v>
      </c>
      <c r="B62" s="79">
        <v>62.19</v>
      </c>
      <c r="C62" s="79"/>
      <c r="D62" s="79"/>
      <c r="E62" s="79">
        <v>42.28</v>
      </c>
      <c r="F62" s="79">
        <v>67.989999999999995</v>
      </c>
      <c r="G62" s="79"/>
    </row>
    <row r="63" spans="1:7" s="6" customFormat="1" ht="17.100000000000001" customHeight="1" x14ac:dyDescent="0.15">
      <c r="A63" s="74" t="s">
        <v>63</v>
      </c>
      <c r="B63" s="79">
        <v>58.01</v>
      </c>
      <c r="C63" s="79"/>
      <c r="D63" s="79"/>
      <c r="E63" s="79">
        <v>38.35</v>
      </c>
      <c r="F63" s="79">
        <v>66.11</v>
      </c>
      <c r="G63" s="79"/>
    </row>
    <row r="64" spans="1:7" s="6" customFormat="1" ht="17.100000000000001" customHeight="1" x14ac:dyDescent="0.15">
      <c r="A64" s="74" t="s">
        <v>64</v>
      </c>
      <c r="B64" s="79">
        <v>4.18</v>
      </c>
      <c r="C64" s="79"/>
      <c r="D64" s="79"/>
      <c r="E64" s="79">
        <v>3.93</v>
      </c>
      <c r="F64" s="79">
        <v>94.02</v>
      </c>
      <c r="G64" s="79"/>
    </row>
    <row r="65" spans="1:7" s="6" customFormat="1" ht="26.25" customHeight="1" x14ac:dyDescent="0.15">
      <c r="A65" s="73" t="s">
        <v>65</v>
      </c>
      <c r="B65" s="79"/>
      <c r="C65" s="79">
        <v>27</v>
      </c>
      <c r="D65" s="79">
        <v>27</v>
      </c>
      <c r="E65" s="79"/>
      <c r="F65" s="79"/>
      <c r="G65" s="79"/>
    </row>
    <row r="66" spans="1:7" s="6" customFormat="1" ht="26.25" customHeight="1" x14ac:dyDescent="0.15">
      <c r="A66" s="73" t="s">
        <v>66</v>
      </c>
      <c r="B66" s="79">
        <v>972</v>
      </c>
      <c r="C66" s="79">
        <v>972</v>
      </c>
      <c r="D66" s="79">
        <v>972</v>
      </c>
      <c r="E66" s="78">
        <v>1026</v>
      </c>
      <c r="F66" s="79">
        <v>105.56</v>
      </c>
      <c r="G66" s="79">
        <v>105.56</v>
      </c>
    </row>
    <row r="67" spans="1:7" s="6" customFormat="1" ht="17.100000000000001" customHeight="1" x14ac:dyDescent="0.15">
      <c r="A67" s="73" t="s">
        <v>67</v>
      </c>
      <c r="B67" s="79">
        <v>972</v>
      </c>
      <c r="C67" s="79"/>
      <c r="D67" s="79"/>
      <c r="E67" s="78">
        <v>1026</v>
      </c>
      <c r="F67" s="79">
        <v>105.56</v>
      </c>
      <c r="G67" s="79"/>
    </row>
    <row r="68" spans="1:7" s="6" customFormat="1" ht="17.100000000000001" customHeight="1" x14ac:dyDescent="0.15">
      <c r="A68" s="74" t="s">
        <v>68</v>
      </c>
      <c r="B68" s="79">
        <v>972</v>
      </c>
      <c r="C68" s="79"/>
      <c r="D68" s="79"/>
      <c r="E68" s="78">
        <v>1026</v>
      </c>
      <c r="F68" s="79">
        <v>105.56</v>
      </c>
      <c r="G68" s="79"/>
    </row>
    <row r="69" spans="1:7" s="6" customFormat="1" ht="17.100000000000001" customHeight="1" x14ac:dyDescent="0.15">
      <c r="A69" s="72" t="s">
        <v>69</v>
      </c>
      <c r="B69" s="77">
        <v>22652.5</v>
      </c>
      <c r="C69" s="77">
        <v>6081.81</v>
      </c>
      <c r="D69" s="77">
        <v>6081.81</v>
      </c>
      <c r="E69" s="77">
        <v>1861.5</v>
      </c>
      <c r="F69" s="82">
        <v>8.2200000000000006</v>
      </c>
      <c r="G69" s="79">
        <v>30.61</v>
      </c>
    </row>
    <row r="70" spans="1:7" s="6" customFormat="1" ht="26.25" customHeight="1" x14ac:dyDescent="0.15">
      <c r="A70" s="73" t="s">
        <v>70</v>
      </c>
      <c r="B70" s="78">
        <v>22652.5</v>
      </c>
      <c r="C70" s="78">
        <v>6081.81</v>
      </c>
      <c r="D70" s="78">
        <v>6081.81</v>
      </c>
      <c r="E70" s="78">
        <v>1861.5</v>
      </c>
      <c r="F70" s="79">
        <v>8.2200000000000006</v>
      </c>
      <c r="G70" s="79">
        <v>30.61</v>
      </c>
    </row>
    <row r="71" spans="1:7" s="6" customFormat="1" ht="17.100000000000001" customHeight="1" x14ac:dyDescent="0.15">
      <c r="A71" s="73" t="s">
        <v>71</v>
      </c>
      <c r="B71" s="78">
        <v>22652.5</v>
      </c>
      <c r="C71" s="79"/>
      <c r="D71" s="79"/>
      <c r="E71" s="78">
        <v>1861.5</v>
      </c>
      <c r="F71" s="79">
        <v>8.2200000000000006</v>
      </c>
      <c r="G71" s="79"/>
    </row>
    <row r="72" spans="1:7" s="6" customFormat="1" ht="17.100000000000001" customHeight="1" x14ac:dyDescent="0.15">
      <c r="A72" s="74" t="s">
        <v>72</v>
      </c>
      <c r="B72" s="78">
        <v>16902.5</v>
      </c>
      <c r="C72" s="79"/>
      <c r="D72" s="79"/>
      <c r="E72" s="79"/>
      <c r="F72" s="79"/>
      <c r="G72" s="79"/>
    </row>
    <row r="73" spans="1:7" s="6" customFormat="1" ht="17.100000000000001" customHeight="1" x14ac:dyDescent="0.15">
      <c r="A73" s="74" t="s">
        <v>73</v>
      </c>
      <c r="B73" s="79"/>
      <c r="C73" s="79"/>
      <c r="D73" s="79"/>
      <c r="E73" s="79">
        <v>361.5</v>
      </c>
      <c r="F73" s="79"/>
      <c r="G73" s="79"/>
    </row>
    <row r="74" spans="1:7" s="6" customFormat="1" ht="17.100000000000001" customHeight="1" x14ac:dyDescent="0.15">
      <c r="A74" s="74" t="s">
        <v>74</v>
      </c>
      <c r="B74" s="78">
        <v>4250</v>
      </c>
      <c r="C74" s="79"/>
      <c r="D74" s="79"/>
      <c r="E74" s="78">
        <v>1500</v>
      </c>
      <c r="F74" s="79">
        <v>35.29</v>
      </c>
      <c r="G74" s="79"/>
    </row>
    <row r="75" spans="1:7" s="6" customFormat="1" ht="17.100000000000001" customHeight="1" x14ac:dyDescent="0.15">
      <c r="A75" s="74" t="s">
        <v>75</v>
      </c>
      <c r="B75" s="78">
        <v>1500</v>
      </c>
      <c r="C75" s="79"/>
      <c r="D75" s="79"/>
      <c r="E75" s="79"/>
      <c r="F75" s="79"/>
      <c r="G75" s="79"/>
    </row>
    <row r="76" spans="1:7" s="4" customFormat="1" ht="17.100000000000001" customHeight="1" x14ac:dyDescent="0.15">
      <c r="A76" s="75" t="s">
        <v>76</v>
      </c>
      <c r="B76" s="80">
        <v>933927.08</v>
      </c>
      <c r="C76" s="80">
        <v>1672132.21</v>
      </c>
      <c r="D76" s="80">
        <v>1672132.21</v>
      </c>
      <c r="E76" s="80">
        <v>869769.39</v>
      </c>
      <c r="F76" s="83">
        <v>93.13</v>
      </c>
      <c r="G76" s="85">
        <v>52.02</v>
      </c>
    </row>
  </sheetData>
  <mergeCells count="1">
    <mergeCell ref="A1:G1"/>
  </mergeCells>
  <pageMargins left="0.7" right="0.7" top="0.75" bottom="0.75" header="0.3" footer="0.3"/>
  <pageSetup paperSize="9" scale="68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>
      <selection activeCell="A22" sqref="A22"/>
    </sheetView>
  </sheetViews>
  <sheetFormatPr defaultRowHeight="11.25" x14ac:dyDescent="0.15"/>
  <cols>
    <col min="1" max="1" width="45.7109375" style="11" customWidth="1"/>
    <col min="2" max="2" width="16" style="11" customWidth="1"/>
    <col min="3" max="3" width="15.5703125" style="11" customWidth="1"/>
    <col min="4" max="4" width="15" style="11" customWidth="1"/>
    <col min="5" max="5" width="14.85546875" style="11" customWidth="1"/>
    <col min="6" max="6" width="11.140625" style="11" customWidth="1"/>
    <col min="7" max="7" width="10.85546875" style="11" customWidth="1"/>
    <col min="8" max="16384" width="9.140625" style="11"/>
  </cols>
  <sheetData>
    <row r="1" spans="1:7" ht="66" customHeight="1" thickBot="1" x14ac:dyDescent="0.2">
      <c r="A1" s="120" t="s">
        <v>121</v>
      </c>
      <c r="B1" s="121"/>
      <c r="C1" s="121"/>
      <c r="D1" s="121"/>
      <c r="E1" s="121"/>
      <c r="F1" s="121"/>
      <c r="G1" s="122"/>
    </row>
    <row r="2" spans="1:7" s="1" customFormat="1" ht="43.5" customHeight="1" thickBot="1" x14ac:dyDescent="0.2">
      <c r="A2" s="22" t="s">
        <v>0</v>
      </c>
      <c r="B2" s="22" t="s">
        <v>124</v>
      </c>
      <c r="C2" s="22" t="s">
        <v>125</v>
      </c>
      <c r="D2" s="22" t="s">
        <v>119</v>
      </c>
      <c r="E2" s="22" t="s">
        <v>126</v>
      </c>
      <c r="F2" s="22" t="s">
        <v>1</v>
      </c>
      <c r="G2" s="22" t="s">
        <v>2</v>
      </c>
    </row>
    <row r="3" spans="1:7" s="4" customFormat="1" ht="18.75" customHeight="1" x14ac:dyDescent="0.2">
      <c r="A3" s="75" t="s">
        <v>162</v>
      </c>
      <c r="B3" s="2"/>
      <c r="C3" s="2"/>
      <c r="D3" s="2"/>
      <c r="E3" s="2"/>
      <c r="F3" s="2"/>
      <c r="G3" s="3"/>
    </row>
    <row r="4" spans="1:7" s="6" customFormat="1" ht="12.75" x14ac:dyDescent="0.2">
      <c r="A4" s="12" t="s">
        <v>77</v>
      </c>
      <c r="B4" s="13">
        <v>275.33</v>
      </c>
      <c r="C4" s="14">
        <v>5000</v>
      </c>
      <c r="D4" s="14">
        <v>5000</v>
      </c>
      <c r="E4" s="13">
        <v>872.68</v>
      </c>
      <c r="F4" s="13">
        <v>316.95999999999998</v>
      </c>
      <c r="G4" s="5">
        <v>17.45</v>
      </c>
    </row>
    <row r="5" spans="1:7" s="6" customFormat="1" ht="12.75" x14ac:dyDescent="0.2">
      <c r="A5" s="12" t="s">
        <v>78</v>
      </c>
      <c r="B5" s="13">
        <v>275.33</v>
      </c>
      <c r="C5" s="14">
        <v>5000</v>
      </c>
      <c r="D5" s="14">
        <v>5000</v>
      </c>
      <c r="E5" s="13">
        <v>872.68</v>
      </c>
      <c r="F5" s="13">
        <v>316.95999999999998</v>
      </c>
      <c r="G5" s="5">
        <v>17.45</v>
      </c>
    </row>
    <row r="6" spans="1:7" s="6" customFormat="1" ht="12.75" x14ac:dyDescent="0.2">
      <c r="A6" s="12" t="s">
        <v>79</v>
      </c>
      <c r="B6" s="14">
        <v>5276.36</v>
      </c>
      <c r="C6" s="14">
        <v>10224</v>
      </c>
      <c r="D6" s="14">
        <v>10224</v>
      </c>
      <c r="E6" s="14">
        <v>4870.3500000000004</v>
      </c>
      <c r="F6" s="13">
        <v>92.31</v>
      </c>
      <c r="G6" s="5">
        <v>47.64</v>
      </c>
    </row>
    <row r="7" spans="1:7" s="6" customFormat="1" ht="12.75" x14ac:dyDescent="0.2">
      <c r="A7" s="12" t="s">
        <v>80</v>
      </c>
      <c r="B7" s="14">
        <v>5276.36</v>
      </c>
      <c r="C7" s="14">
        <v>10224</v>
      </c>
      <c r="D7" s="14">
        <v>10224</v>
      </c>
      <c r="E7" s="14">
        <v>4870.3500000000004</v>
      </c>
      <c r="F7" s="13">
        <v>92.31</v>
      </c>
      <c r="G7" s="5">
        <v>47.64</v>
      </c>
    </row>
    <row r="8" spans="1:7" s="6" customFormat="1" ht="12.75" x14ac:dyDescent="0.2">
      <c r="A8" s="12" t="s">
        <v>81</v>
      </c>
      <c r="B8" s="14">
        <v>35654.629999999997</v>
      </c>
      <c r="C8" s="14">
        <v>89209.06</v>
      </c>
      <c r="D8" s="14">
        <v>89209.06</v>
      </c>
      <c r="E8" s="14">
        <v>43883.34</v>
      </c>
      <c r="F8" s="13">
        <v>123.08</v>
      </c>
      <c r="G8" s="5">
        <v>49.19</v>
      </c>
    </row>
    <row r="9" spans="1:7" s="6" customFormat="1" ht="25.5" x14ac:dyDescent="0.2">
      <c r="A9" s="12" t="s">
        <v>82</v>
      </c>
      <c r="B9" s="15"/>
      <c r="C9" s="13">
        <v>909.06</v>
      </c>
      <c r="D9" s="13">
        <v>909.06</v>
      </c>
      <c r="E9" s="15"/>
      <c r="F9" s="15"/>
      <c r="G9" s="7"/>
    </row>
    <row r="10" spans="1:7" s="6" customFormat="1" ht="12.75" x14ac:dyDescent="0.2">
      <c r="A10" s="12" t="s">
        <v>83</v>
      </c>
      <c r="B10" s="14">
        <v>35654.629999999997</v>
      </c>
      <c r="C10" s="14">
        <v>88300</v>
      </c>
      <c r="D10" s="14">
        <v>88300</v>
      </c>
      <c r="E10" s="14">
        <v>43883.34</v>
      </c>
      <c r="F10" s="13">
        <v>123.08</v>
      </c>
      <c r="G10" s="5">
        <v>49.7</v>
      </c>
    </row>
    <row r="11" spans="1:7" s="6" customFormat="1" ht="12.75" x14ac:dyDescent="0.2">
      <c r="A11" s="12" t="s">
        <v>84</v>
      </c>
      <c r="B11" s="14">
        <v>756349.46</v>
      </c>
      <c r="C11" s="14">
        <v>1561635.32</v>
      </c>
      <c r="D11" s="14">
        <v>1561635.32</v>
      </c>
      <c r="E11" s="14">
        <v>824488.43</v>
      </c>
      <c r="F11" s="13">
        <v>109.01</v>
      </c>
      <c r="G11" s="5">
        <v>52.8</v>
      </c>
    </row>
    <row r="12" spans="1:7" s="6" customFormat="1" ht="12.75" x14ac:dyDescent="0.2">
      <c r="A12" s="12" t="s">
        <v>85</v>
      </c>
      <c r="B12" s="15"/>
      <c r="C12" s="14">
        <v>1561635.32</v>
      </c>
      <c r="D12" s="14">
        <v>1561635.32</v>
      </c>
      <c r="E12" s="14">
        <v>824488.43</v>
      </c>
      <c r="F12" s="15"/>
      <c r="G12" s="5">
        <v>52.8</v>
      </c>
    </row>
    <row r="13" spans="1:7" s="6" customFormat="1" ht="12.75" x14ac:dyDescent="0.2">
      <c r="A13" s="12" t="s">
        <v>86</v>
      </c>
      <c r="B13" s="14">
        <v>756349.46</v>
      </c>
      <c r="C13" s="15"/>
      <c r="D13" s="15"/>
      <c r="E13" s="15"/>
      <c r="F13" s="15"/>
      <c r="G13" s="7"/>
    </row>
    <row r="14" spans="1:7" s="6" customFormat="1" ht="12.75" x14ac:dyDescent="0.2">
      <c r="A14" s="12" t="s">
        <v>87</v>
      </c>
      <c r="B14" s="14">
        <v>1650</v>
      </c>
      <c r="C14" s="13">
        <v>350</v>
      </c>
      <c r="D14" s="13">
        <v>350</v>
      </c>
      <c r="E14" s="14">
        <v>1500</v>
      </c>
      <c r="F14" s="13">
        <v>90.91</v>
      </c>
      <c r="G14" s="5">
        <v>428.57</v>
      </c>
    </row>
    <row r="15" spans="1:7" s="6" customFormat="1" ht="12.75" x14ac:dyDescent="0.2">
      <c r="A15" s="12" t="s">
        <v>88</v>
      </c>
      <c r="B15" s="14">
        <v>1650</v>
      </c>
      <c r="C15" s="13">
        <v>350</v>
      </c>
      <c r="D15" s="13">
        <v>350</v>
      </c>
      <c r="E15" s="14">
        <v>1500</v>
      </c>
      <c r="F15" s="13">
        <v>90.91</v>
      </c>
      <c r="G15" s="5">
        <v>428.57</v>
      </c>
    </row>
    <row r="16" spans="1:7" s="6" customFormat="1" ht="38.25" x14ac:dyDescent="0.2">
      <c r="A16" s="12" t="s">
        <v>89</v>
      </c>
      <c r="B16" s="15"/>
      <c r="C16" s="13">
        <v>145.38</v>
      </c>
      <c r="D16" s="13">
        <v>145.38</v>
      </c>
      <c r="E16" s="15"/>
      <c r="F16" s="15"/>
      <c r="G16" s="7"/>
    </row>
    <row r="17" spans="1:7" s="6" customFormat="1" ht="38.25" x14ac:dyDescent="0.2">
      <c r="A17" s="12" t="s">
        <v>90</v>
      </c>
      <c r="B17" s="15"/>
      <c r="C17" s="13">
        <v>145.38</v>
      </c>
      <c r="D17" s="13">
        <v>145.38</v>
      </c>
      <c r="E17" s="15"/>
      <c r="F17" s="15"/>
      <c r="G17" s="7"/>
    </row>
    <row r="18" spans="1:7" s="4" customFormat="1" ht="18.75" customHeight="1" x14ac:dyDescent="0.15">
      <c r="A18" s="75" t="s">
        <v>25</v>
      </c>
      <c r="B18" s="80">
        <v>799205.78</v>
      </c>
      <c r="C18" s="80">
        <v>1666563.76</v>
      </c>
      <c r="D18" s="80">
        <v>1666563.76</v>
      </c>
      <c r="E18" s="80">
        <v>875614.8</v>
      </c>
      <c r="F18" s="83">
        <v>109.56</v>
      </c>
      <c r="G18" s="83">
        <v>52.54</v>
      </c>
    </row>
    <row r="19" spans="1:7" s="6" customFormat="1" ht="12.75" x14ac:dyDescent="0.2">
      <c r="A19" s="12" t="s">
        <v>77</v>
      </c>
      <c r="B19" s="13">
        <v>478.13</v>
      </c>
      <c r="C19" s="14">
        <v>5000</v>
      </c>
      <c r="D19" s="14">
        <v>5000</v>
      </c>
      <c r="E19" s="13">
        <v>872.68</v>
      </c>
      <c r="F19" s="13">
        <v>182.52</v>
      </c>
      <c r="G19" s="5">
        <v>17.45</v>
      </c>
    </row>
    <row r="20" spans="1:7" s="6" customFormat="1" ht="12.75" x14ac:dyDescent="0.2">
      <c r="A20" s="12" t="s">
        <v>78</v>
      </c>
      <c r="B20" s="13">
        <v>478.13</v>
      </c>
      <c r="C20" s="14">
        <v>5000</v>
      </c>
      <c r="D20" s="14">
        <v>5000</v>
      </c>
      <c r="E20" s="13">
        <v>872.68</v>
      </c>
      <c r="F20" s="13">
        <v>182.52</v>
      </c>
      <c r="G20" s="5">
        <v>17.45</v>
      </c>
    </row>
    <row r="21" spans="1:7" s="6" customFormat="1" ht="12.75" x14ac:dyDescent="0.2">
      <c r="A21" s="12" t="s">
        <v>79</v>
      </c>
      <c r="B21" s="14">
        <v>6205.11</v>
      </c>
      <c r="C21" s="14">
        <v>15792.45</v>
      </c>
      <c r="D21" s="14">
        <v>15792.45</v>
      </c>
      <c r="E21" s="14">
        <v>1957.47</v>
      </c>
      <c r="F21" s="13">
        <v>31.55</v>
      </c>
      <c r="G21" s="5">
        <v>12.39</v>
      </c>
    </row>
    <row r="22" spans="1:7" s="6" customFormat="1" ht="12.75" x14ac:dyDescent="0.2">
      <c r="A22" s="12" t="s">
        <v>80</v>
      </c>
      <c r="B22" s="14">
        <v>1954.18</v>
      </c>
      <c r="C22" s="14">
        <v>10224</v>
      </c>
      <c r="D22" s="14">
        <v>10224</v>
      </c>
      <c r="E22" s="14">
        <v>1957.47</v>
      </c>
      <c r="F22" s="13">
        <v>100.17</v>
      </c>
      <c r="G22" s="5">
        <v>19.149999999999999</v>
      </c>
    </row>
    <row r="23" spans="1:7" s="6" customFormat="1" ht="25.5" x14ac:dyDescent="0.2">
      <c r="A23" s="12" t="s">
        <v>91</v>
      </c>
      <c r="B23" s="14">
        <v>4250.93</v>
      </c>
      <c r="C23" s="14">
        <v>5568.45</v>
      </c>
      <c r="D23" s="14">
        <v>5568.45</v>
      </c>
      <c r="E23" s="15"/>
      <c r="F23" s="15"/>
      <c r="G23" s="7"/>
    </row>
    <row r="24" spans="1:7" s="6" customFormat="1" ht="12.75" x14ac:dyDescent="0.2">
      <c r="A24" s="12" t="s">
        <v>81</v>
      </c>
      <c r="B24" s="14">
        <v>55714.28</v>
      </c>
      <c r="C24" s="14">
        <v>89209.06</v>
      </c>
      <c r="D24" s="14">
        <v>89209.06</v>
      </c>
      <c r="E24" s="14">
        <v>47080.639999999999</v>
      </c>
      <c r="F24" s="13">
        <v>84.5</v>
      </c>
      <c r="G24" s="5">
        <v>52.78</v>
      </c>
    </row>
    <row r="25" spans="1:7" s="6" customFormat="1" ht="25.5" x14ac:dyDescent="0.2">
      <c r="A25" s="12" t="s">
        <v>82</v>
      </c>
      <c r="B25" s="15"/>
      <c r="C25" s="13">
        <v>909.06</v>
      </c>
      <c r="D25" s="13">
        <v>909.06</v>
      </c>
      <c r="E25" s="15"/>
      <c r="F25" s="15"/>
      <c r="G25" s="7"/>
    </row>
    <row r="26" spans="1:7" s="6" customFormat="1" ht="12.75" x14ac:dyDescent="0.2">
      <c r="A26" s="12" t="s">
        <v>83</v>
      </c>
      <c r="B26" s="14">
        <v>55714.28</v>
      </c>
      <c r="C26" s="14">
        <v>88300</v>
      </c>
      <c r="D26" s="14">
        <v>88300</v>
      </c>
      <c r="E26" s="14">
        <v>47080.639999999999</v>
      </c>
      <c r="F26" s="13">
        <v>84.5</v>
      </c>
      <c r="G26" s="5">
        <v>53.32</v>
      </c>
    </row>
    <row r="27" spans="1:7" s="6" customFormat="1" ht="12.75" x14ac:dyDescent="0.2">
      <c r="A27" s="12" t="s">
        <v>84</v>
      </c>
      <c r="B27" s="14">
        <v>870029.56</v>
      </c>
      <c r="C27" s="14">
        <v>1561635.32</v>
      </c>
      <c r="D27" s="14">
        <v>1561635.32</v>
      </c>
      <c r="E27" s="14">
        <v>818358.6</v>
      </c>
      <c r="F27" s="13">
        <v>94.06</v>
      </c>
      <c r="G27" s="5">
        <v>52.4</v>
      </c>
    </row>
    <row r="28" spans="1:7" s="6" customFormat="1" ht="12.75" x14ac:dyDescent="0.2">
      <c r="A28" s="12" t="s">
        <v>85</v>
      </c>
      <c r="B28" s="15"/>
      <c r="C28" s="14">
        <v>1561635.32</v>
      </c>
      <c r="D28" s="14">
        <v>1561635.32</v>
      </c>
      <c r="E28" s="14">
        <v>818358.6</v>
      </c>
      <c r="F28" s="15"/>
      <c r="G28" s="5">
        <v>52.4</v>
      </c>
    </row>
    <row r="29" spans="1:7" s="6" customFormat="1" ht="12.75" x14ac:dyDescent="0.2">
      <c r="A29" s="12" t="s">
        <v>86</v>
      </c>
      <c r="B29" s="14">
        <v>870029.56</v>
      </c>
      <c r="C29" s="15"/>
      <c r="D29" s="15"/>
      <c r="E29" s="15"/>
      <c r="F29" s="15"/>
      <c r="G29" s="7"/>
    </row>
    <row r="30" spans="1:7" s="6" customFormat="1" ht="12.75" x14ac:dyDescent="0.2">
      <c r="A30" s="12" t="s">
        <v>87</v>
      </c>
      <c r="B30" s="14">
        <v>1500</v>
      </c>
      <c r="C30" s="13">
        <v>350</v>
      </c>
      <c r="D30" s="13">
        <v>350</v>
      </c>
      <c r="E30" s="14">
        <v>1500</v>
      </c>
      <c r="F30" s="13">
        <v>100</v>
      </c>
      <c r="G30" s="5">
        <v>428.57</v>
      </c>
    </row>
    <row r="31" spans="1:7" s="6" customFormat="1" ht="12.75" x14ac:dyDescent="0.2">
      <c r="A31" s="12" t="s">
        <v>88</v>
      </c>
      <c r="B31" s="14">
        <v>1500</v>
      </c>
      <c r="C31" s="13">
        <v>350</v>
      </c>
      <c r="D31" s="13">
        <v>350</v>
      </c>
      <c r="E31" s="14">
        <v>1500</v>
      </c>
      <c r="F31" s="13">
        <v>100</v>
      </c>
      <c r="G31" s="5">
        <v>428.57</v>
      </c>
    </row>
    <row r="32" spans="1:7" s="6" customFormat="1" ht="38.25" x14ac:dyDescent="0.2">
      <c r="A32" s="12" t="s">
        <v>89</v>
      </c>
      <c r="B32" s="15"/>
      <c r="C32" s="13">
        <v>145.38</v>
      </c>
      <c r="D32" s="13">
        <v>145.38</v>
      </c>
      <c r="E32" s="15"/>
      <c r="F32" s="15"/>
      <c r="G32" s="7"/>
    </row>
    <row r="33" spans="1:7" s="6" customFormat="1" ht="38.25" x14ac:dyDescent="0.2">
      <c r="A33" s="12" t="s">
        <v>90</v>
      </c>
      <c r="B33" s="15"/>
      <c r="C33" s="13">
        <v>145.38</v>
      </c>
      <c r="D33" s="13">
        <v>145.38</v>
      </c>
      <c r="E33" s="15"/>
      <c r="F33" s="15"/>
      <c r="G33" s="7"/>
    </row>
    <row r="34" spans="1:7" s="4" customFormat="1" ht="18.75" customHeight="1" x14ac:dyDescent="0.15">
      <c r="A34" s="75" t="s">
        <v>76</v>
      </c>
      <c r="B34" s="80">
        <v>933927.08</v>
      </c>
      <c r="C34" s="80">
        <v>1672132.21</v>
      </c>
      <c r="D34" s="80">
        <v>1672132.21</v>
      </c>
      <c r="E34" s="80">
        <v>869769.39</v>
      </c>
      <c r="F34" s="83">
        <v>93.13</v>
      </c>
      <c r="G34" s="84">
        <v>52.02</v>
      </c>
    </row>
  </sheetData>
  <mergeCells count="1">
    <mergeCell ref="A1:G1"/>
  </mergeCells>
  <pageMargins left="0.7" right="0.7" top="0.75" bottom="0.75" header="0.3" footer="0.3"/>
  <pageSetup paperSize="9" scale="6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sqref="A1:G1"/>
    </sheetView>
  </sheetViews>
  <sheetFormatPr defaultRowHeight="11.25" x14ac:dyDescent="0.15"/>
  <cols>
    <col min="1" max="1" width="45.7109375" style="11" customWidth="1"/>
    <col min="2" max="2" width="15.7109375" style="11" customWidth="1"/>
    <col min="3" max="3" width="16.140625" style="11" customWidth="1"/>
    <col min="4" max="4" width="15.42578125" style="11" customWidth="1"/>
    <col min="5" max="5" width="14.85546875" style="11" customWidth="1"/>
    <col min="6" max="7" width="10.7109375" style="11" customWidth="1"/>
    <col min="8" max="16384" width="9.140625" style="11"/>
  </cols>
  <sheetData>
    <row r="1" spans="1:7" ht="60.75" customHeight="1" thickBot="1" x14ac:dyDescent="0.2">
      <c r="A1" s="120" t="s">
        <v>123</v>
      </c>
      <c r="B1" s="121"/>
      <c r="C1" s="121"/>
      <c r="D1" s="121"/>
      <c r="E1" s="121"/>
      <c r="F1" s="121"/>
      <c r="G1" s="122"/>
    </row>
    <row r="2" spans="1:7" s="1" customFormat="1" ht="42" customHeight="1" thickBot="1" x14ac:dyDescent="0.2">
      <c r="A2" s="22" t="s">
        <v>0</v>
      </c>
      <c r="B2" s="22" t="s">
        <v>124</v>
      </c>
      <c r="C2" s="22" t="s">
        <v>125</v>
      </c>
      <c r="D2" s="22" t="s">
        <v>119</v>
      </c>
      <c r="E2" s="22" t="s">
        <v>126</v>
      </c>
      <c r="F2" s="22" t="s">
        <v>1</v>
      </c>
      <c r="G2" s="22" t="s">
        <v>2</v>
      </c>
    </row>
    <row r="3" spans="1:7" s="4" customFormat="1" ht="12.75" x14ac:dyDescent="0.2">
      <c r="A3" s="2" t="s">
        <v>3</v>
      </c>
      <c r="B3" s="2"/>
      <c r="C3" s="2"/>
      <c r="D3" s="2"/>
      <c r="E3" s="2"/>
      <c r="F3" s="2"/>
      <c r="G3" s="3"/>
    </row>
    <row r="4" spans="1:7" s="6" customFormat="1" ht="12.75" x14ac:dyDescent="0.2">
      <c r="A4" s="12" t="s">
        <v>92</v>
      </c>
      <c r="B4" s="14">
        <v>933927.08</v>
      </c>
      <c r="C4" s="14">
        <v>1672132.21</v>
      </c>
      <c r="D4" s="14">
        <v>1672132.21</v>
      </c>
      <c r="E4" s="14">
        <v>869769.39</v>
      </c>
      <c r="F4" s="13">
        <v>93.13</v>
      </c>
      <c r="G4" s="5">
        <v>52.02</v>
      </c>
    </row>
    <row r="5" spans="1:7" s="6" customFormat="1" ht="12.75" x14ac:dyDescent="0.2">
      <c r="A5" s="12" t="s">
        <v>93</v>
      </c>
      <c r="B5" s="14">
        <v>933264.08</v>
      </c>
      <c r="C5" s="14">
        <v>1670621.74</v>
      </c>
      <c r="D5" s="14">
        <v>1670621.74</v>
      </c>
      <c r="E5" s="14">
        <v>868594.39</v>
      </c>
      <c r="F5" s="13">
        <v>93.07</v>
      </c>
      <c r="G5" s="5">
        <v>51.99</v>
      </c>
    </row>
    <row r="6" spans="1:7" s="6" customFormat="1" ht="25.5" x14ac:dyDescent="0.2">
      <c r="A6" s="12" t="s">
        <v>94</v>
      </c>
      <c r="B6" s="13">
        <v>663</v>
      </c>
      <c r="C6" s="14">
        <v>1510.47</v>
      </c>
      <c r="D6" s="14">
        <v>1510.47</v>
      </c>
      <c r="E6" s="14">
        <v>1175</v>
      </c>
      <c r="F6" s="13">
        <v>177.22</v>
      </c>
      <c r="G6" s="5">
        <v>77.790000000000006</v>
      </c>
    </row>
    <row r="7" spans="1:7" s="4" customFormat="1" ht="12.75" x14ac:dyDescent="0.2">
      <c r="A7" s="2" t="s">
        <v>25</v>
      </c>
      <c r="B7" s="8">
        <v>799205.78</v>
      </c>
      <c r="C7" s="8">
        <v>1666563.76</v>
      </c>
      <c r="D7" s="8">
        <v>1666563.76</v>
      </c>
      <c r="E7" s="8">
        <v>875614.8</v>
      </c>
      <c r="F7" s="9">
        <v>109.56</v>
      </c>
      <c r="G7" s="10">
        <v>52.54</v>
      </c>
    </row>
    <row r="8" spans="1:7" s="4" customFormat="1" ht="12.75" x14ac:dyDescent="0.2">
      <c r="A8" s="2" t="s">
        <v>76</v>
      </c>
      <c r="B8" s="8">
        <v>933927.08</v>
      </c>
      <c r="C8" s="8">
        <v>1672132.21</v>
      </c>
      <c r="D8" s="8">
        <v>1672132.21</v>
      </c>
      <c r="E8" s="8">
        <v>869769.39</v>
      </c>
      <c r="F8" s="9">
        <v>93.13</v>
      </c>
      <c r="G8" s="10">
        <v>52.02</v>
      </c>
    </row>
  </sheetData>
  <mergeCells count="1">
    <mergeCell ref="A1:G1"/>
  </mergeCells>
  <pageMargins left="0.7" right="0.7" top="0.75" bottom="0.75" header="0.3" footer="0.3"/>
  <pageSetup paperSize="9" scale="6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sqref="A1:G4"/>
    </sheetView>
  </sheetViews>
  <sheetFormatPr defaultRowHeight="15" x14ac:dyDescent="0.25"/>
  <cols>
    <col min="1" max="1" width="15.42578125" customWidth="1"/>
    <col min="2" max="2" width="14.140625" customWidth="1"/>
    <col min="3" max="3" width="15" customWidth="1"/>
    <col min="4" max="4" width="16.7109375" customWidth="1"/>
    <col min="5" max="5" width="15" customWidth="1"/>
    <col min="6" max="6" width="13.85546875" customWidth="1"/>
    <col min="7" max="7" width="12.42578125" customWidth="1"/>
  </cols>
  <sheetData>
    <row r="1" spans="1:7" ht="75" customHeight="1" thickBot="1" x14ac:dyDescent="0.3">
      <c r="A1" s="120" t="s">
        <v>164</v>
      </c>
      <c r="B1" s="123"/>
      <c r="C1" s="123"/>
      <c r="D1" s="123"/>
      <c r="E1" s="123"/>
      <c r="F1" s="123"/>
      <c r="G1" s="124"/>
    </row>
    <row r="2" spans="1:7" ht="15.75" thickBot="1" x14ac:dyDescent="0.3">
      <c r="A2" s="125"/>
      <c r="B2" s="126"/>
      <c r="C2" s="126"/>
      <c r="D2" s="126"/>
      <c r="E2" s="126"/>
      <c r="F2" s="126"/>
      <c r="G2" s="127"/>
    </row>
    <row r="3" spans="1:7" ht="51" x14ac:dyDescent="0.25">
      <c r="A3" s="16" t="s">
        <v>0</v>
      </c>
      <c r="B3" s="17" t="s">
        <v>117</v>
      </c>
      <c r="C3" s="17" t="s">
        <v>118</v>
      </c>
      <c r="D3" s="17" t="s">
        <v>119</v>
      </c>
      <c r="E3" s="17" t="s">
        <v>120</v>
      </c>
      <c r="F3" s="17" t="s">
        <v>1</v>
      </c>
      <c r="G3" s="18" t="s">
        <v>2</v>
      </c>
    </row>
    <row r="4" spans="1:7" ht="15.75" thickBot="1" x14ac:dyDescent="0.3">
      <c r="A4" s="19"/>
      <c r="B4" s="20"/>
      <c r="C4" s="20"/>
      <c r="D4" s="20"/>
      <c r="E4" s="20"/>
      <c r="F4" s="20"/>
      <c r="G4" s="21"/>
    </row>
  </sheetData>
  <mergeCells count="2">
    <mergeCell ref="A1:G1"/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workbookViewId="0">
      <selection activeCell="A96" sqref="A96"/>
    </sheetView>
  </sheetViews>
  <sheetFormatPr defaultRowHeight="11.25" x14ac:dyDescent="0.15"/>
  <cols>
    <col min="1" max="1" width="70.7109375" style="11" customWidth="1"/>
    <col min="2" max="2" width="14.7109375" style="11" customWidth="1"/>
    <col min="3" max="3" width="16.140625" style="11" customWidth="1"/>
    <col min="4" max="4" width="15.28515625" style="11" customWidth="1"/>
    <col min="5" max="5" width="11.85546875" style="11" customWidth="1"/>
    <col min="6" max="16384" width="9.140625" style="11"/>
  </cols>
  <sheetData>
    <row r="1" spans="1:6" ht="86.25" customHeight="1" thickBot="1" x14ac:dyDescent="0.2">
      <c r="A1" s="120" t="s">
        <v>163</v>
      </c>
      <c r="B1" s="121"/>
      <c r="C1" s="121"/>
      <c r="D1" s="121"/>
      <c r="E1" s="122"/>
    </row>
    <row r="2" spans="1:6" s="1" customFormat="1" ht="54.75" customHeight="1" thickBot="1" x14ac:dyDescent="0.2">
      <c r="A2" s="100" t="s">
        <v>0</v>
      </c>
      <c r="B2" s="100" t="s">
        <v>95</v>
      </c>
      <c r="C2" s="100" t="s">
        <v>96</v>
      </c>
      <c r="D2" s="100" t="s">
        <v>97</v>
      </c>
      <c r="E2" s="100" t="s">
        <v>98</v>
      </c>
    </row>
    <row r="3" spans="1:6" s="6" customFormat="1" ht="17.100000000000001" customHeight="1" thickBot="1" x14ac:dyDescent="0.2">
      <c r="A3" s="105" t="s">
        <v>99</v>
      </c>
      <c r="B3" s="106">
        <v>1672132.21</v>
      </c>
      <c r="C3" s="106">
        <v>1672132.21</v>
      </c>
      <c r="D3" s="106">
        <v>869769.39</v>
      </c>
      <c r="E3" s="107">
        <v>52.02</v>
      </c>
    </row>
    <row r="4" spans="1:6" s="6" customFormat="1" ht="17.100000000000001" customHeight="1" x14ac:dyDescent="0.2">
      <c r="A4" s="101" t="s">
        <v>78</v>
      </c>
      <c r="B4" s="102">
        <v>5000</v>
      </c>
      <c r="C4" s="102">
        <v>5000</v>
      </c>
      <c r="D4" s="103">
        <v>872.68</v>
      </c>
      <c r="E4" s="109">
        <f>(D4/C4)*100</f>
        <v>17.453599999999998</v>
      </c>
      <c r="F4" s="108"/>
    </row>
    <row r="5" spans="1:6" s="6" customFormat="1" ht="17.100000000000001" customHeight="1" x14ac:dyDescent="0.2">
      <c r="A5" s="101" t="s">
        <v>80</v>
      </c>
      <c r="B5" s="102">
        <v>10224</v>
      </c>
      <c r="C5" s="102">
        <v>10224</v>
      </c>
      <c r="D5" s="102">
        <v>1957.47</v>
      </c>
      <c r="E5" s="102">
        <f t="shared" ref="E5:E11" si="0">(D5/C5)*100</f>
        <v>19.145833333333336</v>
      </c>
    </row>
    <row r="6" spans="1:6" s="6" customFormat="1" ht="17.100000000000001" customHeight="1" x14ac:dyDescent="0.2">
      <c r="A6" s="101" t="s">
        <v>91</v>
      </c>
      <c r="B6" s="102">
        <v>5568.45</v>
      </c>
      <c r="C6" s="102">
        <v>5568.45</v>
      </c>
      <c r="D6" s="104"/>
      <c r="E6" s="102">
        <f t="shared" si="0"/>
        <v>0</v>
      </c>
    </row>
    <row r="7" spans="1:6" s="6" customFormat="1" ht="17.100000000000001" customHeight="1" x14ac:dyDescent="0.2">
      <c r="A7" s="101" t="s">
        <v>82</v>
      </c>
      <c r="B7" s="103">
        <v>909.06</v>
      </c>
      <c r="C7" s="103">
        <v>909.06</v>
      </c>
      <c r="D7" s="104"/>
      <c r="E7" s="102">
        <f t="shared" si="0"/>
        <v>0</v>
      </c>
    </row>
    <row r="8" spans="1:6" s="6" customFormat="1" ht="17.100000000000001" customHeight="1" x14ac:dyDescent="0.2">
      <c r="A8" s="101" t="s">
        <v>83</v>
      </c>
      <c r="B8" s="102">
        <v>88300</v>
      </c>
      <c r="C8" s="102">
        <v>88300</v>
      </c>
      <c r="D8" s="102">
        <v>47080.639999999999</v>
      </c>
      <c r="E8" s="102">
        <f t="shared" si="0"/>
        <v>53.318958097395239</v>
      </c>
    </row>
    <row r="9" spans="1:6" s="6" customFormat="1" ht="17.100000000000001" customHeight="1" x14ac:dyDescent="0.2">
      <c r="A9" s="101" t="s">
        <v>85</v>
      </c>
      <c r="B9" s="102">
        <v>1561635.32</v>
      </c>
      <c r="C9" s="102">
        <v>1561635.32</v>
      </c>
      <c r="D9" s="102">
        <v>818358.6</v>
      </c>
      <c r="E9" s="102">
        <f t="shared" si="0"/>
        <v>52.403950494664784</v>
      </c>
    </row>
    <row r="10" spans="1:6" s="6" customFormat="1" ht="17.100000000000001" customHeight="1" x14ac:dyDescent="0.2">
      <c r="A10" s="101" t="s">
        <v>88</v>
      </c>
      <c r="B10" s="103">
        <v>350</v>
      </c>
      <c r="C10" s="103">
        <v>350</v>
      </c>
      <c r="D10" s="102">
        <v>1500</v>
      </c>
      <c r="E10" s="102">
        <f t="shared" si="0"/>
        <v>428.57142857142856</v>
      </c>
    </row>
    <row r="11" spans="1:6" s="6" customFormat="1" ht="26.25" customHeight="1" x14ac:dyDescent="0.2">
      <c r="A11" s="101" t="s">
        <v>90</v>
      </c>
      <c r="B11" s="103">
        <v>145.38</v>
      </c>
      <c r="C11" s="103">
        <v>145.38</v>
      </c>
      <c r="D11" s="104"/>
      <c r="E11" s="102">
        <f t="shared" si="0"/>
        <v>0</v>
      </c>
    </row>
    <row r="12" spans="1:6" s="6" customFormat="1" ht="17.100000000000001" customHeight="1" x14ac:dyDescent="0.15">
      <c r="A12" s="94" t="s">
        <v>100</v>
      </c>
      <c r="B12" s="95">
        <v>1510.47</v>
      </c>
      <c r="C12" s="95">
        <v>1510.47</v>
      </c>
      <c r="D12" s="95">
        <v>1175</v>
      </c>
      <c r="E12" s="96">
        <v>77.790000000000006</v>
      </c>
    </row>
    <row r="13" spans="1:6" s="87" customFormat="1" ht="17.100000000000001" customHeight="1" x14ac:dyDescent="0.15">
      <c r="A13" s="88" t="s">
        <v>101</v>
      </c>
      <c r="B13" s="89">
        <v>1510.47</v>
      </c>
      <c r="C13" s="89">
        <v>1510.47</v>
      </c>
      <c r="D13" s="89">
        <v>1175</v>
      </c>
      <c r="E13" s="90">
        <v>77.790000000000006</v>
      </c>
    </row>
    <row r="14" spans="1:6" s="6" customFormat="1" ht="17.100000000000001" customHeight="1" x14ac:dyDescent="0.15">
      <c r="A14" s="97" t="s">
        <v>102</v>
      </c>
      <c r="B14" s="98">
        <v>800</v>
      </c>
      <c r="C14" s="98">
        <v>800</v>
      </c>
      <c r="D14" s="98">
        <v>500</v>
      </c>
      <c r="E14" s="98">
        <v>62.5</v>
      </c>
    </row>
    <row r="15" spans="1:6" s="6" customFormat="1" ht="17.100000000000001" customHeight="1" x14ac:dyDescent="0.15">
      <c r="A15" s="81" t="s">
        <v>35</v>
      </c>
      <c r="B15" s="82">
        <v>800</v>
      </c>
      <c r="C15" s="82">
        <v>800</v>
      </c>
      <c r="D15" s="82">
        <v>500</v>
      </c>
      <c r="E15" s="82">
        <v>62.5</v>
      </c>
    </row>
    <row r="16" spans="1:6" s="6" customFormat="1" ht="17.100000000000001" customHeight="1" x14ac:dyDescent="0.15">
      <c r="A16" s="86" t="s">
        <v>37</v>
      </c>
      <c r="B16" s="79"/>
      <c r="C16" s="79"/>
      <c r="D16" s="79">
        <v>500</v>
      </c>
      <c r="E16" s="79"/>
    </row>
    <row r="17" spans="1:5" s="6" customFormat="1" ht="17.100000000000001" customHeight="1" x14ac:dyDescent="0.15">
      <c r="A17" s="97" t="s">
        <v>103</v>
      </c>
      <c r="B17" s="98">
        <v>313.27</v>
      </c>
      <c r="C17" s="98">
        <v>313.27</v>
      </c>
      <c r="D17" s="98">
        <v>323.39999999999998</v>
      </c>
      <c r="E17" s="98">
        <v>103.23</v>
      </c>
    </row>
    <row r="18" spans="1:5" s="6" customFormat="1" ht="17.100000000000001" customHeight="1" x14ac:dyDescent="0.15">
      <c r="A18" s="81" t="s">
        <v>35</v>
      </c>
      <c r="B18" s="82">
        <v>313.27</v>
      </c>
      <c r="C18" s="82">
        <v>313.27</v>
      </c>
      <c r="D18" s="82">
        <v>323.39999999999998</v>
      </c>
      <c r="E18" s="82">
        <v>103.23</v>
      </c>
    </row>
    <row r="19" spans="1:5" s="6" customFormat="1" ht="17.100000000000001" customHeight="1" x14ac:dyDescent="0.15">
      <c r="A19" s="86" t="s">
        <v>48</v>
      </c>
      <c r="B19" s="79"/>
      <c r="C19" s="79"/>
      <c r="D19" s="79">
        <v>323.39999999999998</v>
      </c>
      <c r="E19" s="79"/>
    </row>
    <row r="20" spans="1:5" s="6" customFormat="1" ht="17.100000000000001" customHeight="1" x14ac:dyDescent="0.15">
      <c r="A20" s="97" t="s">
        <v>104</v>
      </c>
      <c r="B20" s="98">
        <v>397.2</v>
      </c>
      <c r="C20" s="98">
        <v>397.2</v>
      </c>
      <c r="D20" s="98">
        <v>351.6</v>
      </c>
      <c r="E20" s="98">
        <v>88.52</v>
      </c>
    </row>
    <row r="21" spans="1:5" s="6" customFormat="1" ht="17.100000000000001" customHeight="1" x14ac:dyDescent="0.15">
      <c r="A21" s="81" t="s">
        <v>35</v>
      </c>
      <c r="B21" s="82">
        <v>397.2</v>
      </c>
      <c r="C21" s="82">
        <v>397.2</v>
      </c>
      <c r="D21" s="82">
        <v>351.6</v>
      </c>
      <c r="E21" s="82">
        <v>88.52</v>
      </c>
    </row>
    <row r="22" spans="1:5" s="6" customFormat="1" ht="17.100000000000001" customHeight="1" x14ac:dyDescent="0.15">
      <c r="A22" s="86" t="s">
        <v>37</v>
      </c>
      <c r="B22" s="79"/>
      <c r="C22" s="79"/>
      <c r="D22" s="79">
        <v>270</v>
      </c>
      <c r="E22" s="79"/>
    </row>
    <row r="23" spans="1:5" s="6" customFormat="1" ht="17.100000000000001" customHeight="1" x14ac:dyDescent="0.15">
      <c r="A23" s="86" t="s">
        <v>48</v>
      </c>
      <c r="B23" s="79"/>
      <c r="C23" s="79"/>
      <c r="D23" s="79">
        <v>81.599999999999994</v>
      </c>
      <c r="E23" s="79"/>
    </row>
    <row r="24" spans="1:5" s="6" customFormat="1" ht="17.100000000000001" customHeight="1" x14ac:dyDescent="0.15">
      <c r="A24" s="94" t="s">
        <v>105</v>
      </c>
      <c r="B24" s="95">
        <v>1660034.29</v>
      </c>
      <c r="C24" s="95">
        <v>1660034.29</v>
      </c>
      <c r="D24" s="95">
        <v>865334.21</v>
      </c>
      <c r="E24" s="96">
        <v>52.13</v>
      </c>
    </row>
    <row r="25" spans="1:5" s="87" customFormat="1" ht="17.100000000000001" customHeight="1" x14ac:dyDescent="0.15">
      <c r="A25" s="88" t="s">
        <v>106</v>
      </c>
      <c r="B25" s="89">
        <v>1660034.29</v>
      </c>
      <c r="C25" s="89">
        <v>1660034.29</v>
      </c>
      <c r="D25" s="89">
        <v>865334.21</v>
      </c>
      <c r="E25" s="90">
        <v>52.13</v>
      </c>
    </row>
    <row r="26" spans="1:5" s="6" customFormat="1" ht="17.100000000000001" customHeight="1" x14ac:dyDescent="0.15">
      <c r="A26" s="97" t="s">
        <v>103</v>
      </c>
      <c r="B26" s="99">
        <v>9545.2800000000007</v>
      </c>
      <c r="C26" s="99">
        <v>9545.2800000000007</v>
      </c>
      <c r="D26" s="99">
        <v>1272.57</v>
      </c>
      <c r="E26" s="98">
        <v>13.33</v>
      </c>
    </row>
    <row r="27" spans="1:5" s="6" customFormat="1" ht="17.100000000000001" customHeight="1" x14ac:dyDescent="0.15">
      <c r="A27" s="81" t="s">
        <v>35</v>
      </c>
      <c r="B27" s="77">
        <v>9309.35</v>
      </c>
      <c r="C27" s="77">
        <v>9309.35</v>
      </c>
      <c r="D27" s="77">
        <v>1230.29</v>
      </c>
      <c r="E27" s="82">
        <v>13.22</v>
      </c>
    </row>
    <row r="28" spans="1:5" s="6" customFormat="1" ht="17.100000000000001" customHeight="1" x14ac:dyDescent="0.15">
      <c r="A28" s="86" t="s">
        <v>37</v>
      </c>
      <c r="B28" s="79"/>
      <c r="C28" s="79"/>
      <c r="D28" s="78">
        <v>1230</v>
      </c>
      <c r="E28" s="79"/>
    </row>
    <row r="29" spans="1:5" s="6" customFormat="1" ht="17.100000000000001" customHeight="1" x14ac:dyDescent="0.15">
      <c r="A29" s="86" t="s">
        <v>41</v>
      </c>
      <c r="B29" s="79"/>
      <c r="C29" s="79"/>
      <c r="D29" s="79">
        <v>0.28999999999999998</v>
      </c>
      <c r="E29" s="79"/>
    </row>
    <row r="30" spans="1:5" s="6" customFormat="1" ht="17.100000000000001" customHeight="1" x14ac:dyDescent="0.15">
      <c r="A30" s="81" t="s">
        <v>61</v>
      </c>
      <c r="B30" s="82">
        <v>35.93</v>
      </c>
      <c r="C30" s="82">
        <v>35.93</v>
      </c>
      <c r="D30" s="82">
        <v>42.28</v>
      </c>
      <c r="E30" s="82">
        <v>117.67</v>
      </c>
    </row>
    <row r="31" spans="1:5" s="6" customFormat="1" ht="17.100000000000001" customHeight="1" x14ac:dyDescent="0.15">
      <c r="A31" s="86" t="s">
        <v>63</v>
      </c>
      <c r="B31" s="79"/>
      <c r="C31" s="79"/>
      <c r="D31" s="79">
        <v>38.35</v>
      </c>
      <c r="E31" s="79"/>
    </row>
    <row r="32" spans="1:5" s="6" customFormat="1" ht="17.100000000000001" customHeight="1" x14ac:dyDescent="0.15">
      <c r="A32" s="86" t="s">
        <v>64</v>
      </c>
      <c r="B32" s="79"/>
      <c r="C32" s="79"/>
      <c r="D32" s="79">
        <v>3.93</v>
      </c>
      <c r="E32" s="79"/>
    </row>
    <row r="33" spans="1:5" s="6" customFormat="1" ht="17.100000000000001" customHeight="1" x14ac:dyDescent="0.15">
      <c r="A33" s="81" t="s">
        <v>70</v>
      </c>
      <c r="B33" s="82">
        <v>200</v>
      </c>
      <c r="C33" s="82">
        <v>200</v>
      </c>
      <c r="D33" s="82"/>
      <c r="E33" s="82"/>
    </row>
    <row r="34" spans="1:5" s="6" customFormat="1" ht="17.100000000000001" customHeight="1" x14ac:dyDescent="0.15">
      <c r="A34" s="97" t="s">
        <v>107</v>
      </c>
      <c r="B34" s="99">
        <v>1318.45</v>
      </c>
      <c r="C34" s="99">
        <v>1318.45</v>
      </c>
      <c r="D34" s="98"/>
      <c r="E34" s="98"/>
    </row>
    <row r="35" spans="1:5" s="6" customFormat="1" ht="17.100000000000001" customHeight="1" x14ac:dyDescent="0.15">
      <c r="A35" s="81" t="s">
        <v>35</v>
      </c>
      <c r="B35" s="77">
        <v>1118.45</v>
      </c>
      <c r="C35" s="77">
        <v>1118.45</v>
      </c>
      <c r="D35" s="82"/>
      <c r="E35" s="82"/>
    </row>
    <row r="36" spans="1:5" s="6" customFormat="1" ht="17.100000000000001" customHeight="1" x14ac:dyDescent="0.15">
      <c r="A36" s="81" t="s">
        <v>70</v>
      </c>
      <c r="B36" s="82">
        <v>200</v>
      </c>
      <c r="C36" s="82">
        <v>200</v>
      </c>
      <c r="D36" s="82"/>
      <c r="E36" s="82"/>
    </row>
    <row r="37" spans="1:5" s="6" customFormat="1" ht="17.100000000000001" customHeight="1" x14ac:dyDescent="0.15">
      <c r="A37" s="97" t="s">
        <v>108</v>
      </c>
      <c r="B37" s="98">
        <v>709.06</v>
      </c>
      <c r="C37" s="98">
        <v>709.06</v>
      </c>
      <c r="D37" s="98"/>
      <c r="E37" s="98"/>
    </row>
    <row r="38" spans="1:5" s="6" customFormat="1" ht="17.100000000000001" customHeight="1" x14ac:dyDescent="0.15">
      <c r="A38" s="81" t="s">
        <v>35</v>
      </c>
      <c r="B38" s="82">
        <v>609.05999999999995</v>
      </c>
      <c r="C38" s="82">
        <v>609.05999999999995</v>
      </c>
      <c r="D38" s="82"/>
      <c r="E38" s="82"/>
    </row>
    <row r="39" spans="1:5" s="6" customFormat="1" ht="17.100000000000001" customHeight="1" x14ac:dyDescent="0.15">
      <c r="A39" s="81" t="s">
        <v>70</v>
      </c>
      <c r="B39" s="82">
        <v>100</v>
      </c>
      <c r="C39" s="82">
        <v>100</v>
      </c>
      <c r="D39" s="82"/>
      <c r="E39" s="82"/>
    </row>
    <row r="40" spans="1:5" s="6" customFormat="1" ht="17.100000000000001" customHeight="1" x14ac:dyDescent="0.15">
      <c r="A40" s="97" t="s">
        <v>109</v>
      </c>
      <c r="B40" s="99">
        <v>88300</v>
      </c>
      <c r="C40" s="99">
        <v>88300</v>
      </c>
      <c r="D40" s="99">
        <v>47080.639999999999</v>
      </c>
      <c r="E40" s="98">
        <v>53.32</v>
      </c>
    </row>
    <row r="41" spans="1:5" s="6" customFormat="1" ht="17.100000000000001" customHeight="1" x14ac:dyDescent="0.15">
      <c r="A41" s="81" t="s">
        <v>35</v>
      </c>
      <c r="B41" s="77">
        <v>88185</v>
      </c>
      <c r="C41" s="77">
        <v>88185</v>
      </c>
      <c r="D41" s="77">
        <v>47080.639999999999</v>
      </c>
      <c r="E41" s="82">
        <v>53.39</v>
      </c>
    </row>
    <row r="42" spans="1:5" s="6" customFormat="1" ht="17.100000000000001" customHeight="1" x14ac:dyDescent="0.15">
      <c r="A42" s="86" t="s">
        <v>37</v>
      </c>
      <c r="B42" s="79"/>
      <c r="C42" s="79"/>
      <c r="D42" s="78">
        <v>1784.2</v>
      </c>
      <c r="E42" s="79"/>
    </row>
    <row r="43" spans="1:5" s="6" customFormat="1" ht="17.100000000000001" customHeight="1" x14ac:dyDescent="0.15">
      <c r="A43" s="86" t="s">
        <v>38</v>
      </c>
      <c r="B43" s="79"/>
      <c r="C43" s="79"/>
      <c r="D43" s="78">
        <v>13567.01</v>
      </c>
      <c r="E43" s="79"/>
    </row>
    <row r="44" spans="1:5" s="6" customFormat="1" ht="17.100000000000001" customHeight="1" x14ac:dyDescent="0.15">
      <c r="A44" s="86" t="s">
        <v>39</v>
      </c>
      <c r="B44" s="79"/>
      <c r="C44" s="79"/>
      <c r="D44" s="79">
        <v>395</v>
      </c>
      <c r="E44" s="79"/>
    </row>
    <row r="45" spans="1:5" s="6" customFormat="1" ht="17.100000000000001" customHeight="1" x14ac:dyDescent="0.15">
      <c r="A45" s="86" t="s">
        <v>41</v>
      </c>
      <c r="B45" s="79"/>
      <c r="C45" s="79"/>
      <c r="D45" s="78">
        <v>2174.4899999999998</v>
      </c>
      <c r="E45" s="79"/>
    </row>
    <row r="46" spans="1:5" s="6" customFormat="1" ht="17.100000000000001" customHeight="1" x14ac:dyDescent="0.15">
      <c r="A46" s="86" t="s">
        <v>42</v>
      </c>
      <c r="B46" s="79"/>
      <c r="C46" s="79"/>
      <c r="D46" s="79">
        <v>146.44</v>
      </c>
      <c r="E46" s="79"/>
    </row>
    <row r="47" spans="1:5" s="6" customFormat="1" ht="17.100000000000001" customHeight="1" x14ac:dyDescent="0.15">
      <c r="A47" s="86" t="s">
        <v>43</v>
      </c>
      <c r="B47" s="79"/>
      <c r="C47" s="79"/>
      <c r="D47" s="78">
        <v>7335</v>
      </c>
      <c r="E47" s="79"/>
    </row>
    <row r="48" spans="1:5" s="6" customFormat="1" ht="17.100000000000001" customHeight="1" x14ac:dyDescent="0.15">
      <c r="A48" s="86" t="s">
        <v>44</v>
      </c>
      <c r="B48" s="79"/>
      <c r="C48" s="79"/>
      <c r="D48" s="79">
        <v>349.51</v>
      </c>
      <c r="E48" s="79"/>
    </row>
    <row r="49" spans="1:5" s="6" customFormat="1" ht="17.100000000000001" customHeight="1" x14ac:dyDescent="0.15">
      <c r="A49" s="86" t="s">
        <v>45</v>
      </c>
      <c r="B49" s="79"/>
      <c r="C49" s="79"/>
      <c r="D49" s="79">
        <v>13.9</v>
      </c>
      <c r="E49" s="79"/>
    </row>
    <row r="50" spans="1:5" s="6" customFormat="1" ht="17.100000000000001" customHeight="1" x14ac:dyDescent="0.15">
      <c r="A50" s="86" t="s">
        <v>46</v>
      </c>
      <c r="B50" s="79"/>
      <c r="C50" s="79"/>
      <c r="D50" s="79">
        <v>488.69</v>
      </c>
      <c r="E50" s="79"/>
    </row>
    <row r="51" spans="1:5" s="6" customFormat="1" ht="17.100000000000001" customHeight="1" x14ac:dyDescent="0.15">
      <c r="A51" s="86" t="s">
        <v>48</v>
      </c>
      <c r="B51" s="79"/>
      <c r="C51" s="79"/>
      <c r="D51" s="79">
        <v>534.91</v>
      </c>
      <c r="E51" s="79"/>
    </row>
    <row r="52" spans="1:5" s="6" customFormat="1" ht="17.100000000000001" customHeight="1" x14ac:dyDescent="0.15">
      <c r="A52" s="86" t="s">
        <v>49</v>
      </c>
      <c r="B52" s="79"/>
      <c r="C52" s="79"/>
      <c r="D52" s="78">
        <v>5615.28</v>
      </c>
      <c r="E52" s="79"/>
    </row>
    <row r="53" spans="1:5" s="6" customFormat="1" ht="17.100000000000001" customHeight="1" x14ac:dyDescent="0.15">
      <c r="A53" s="86" t="s">
        <v>50</v>
      </c>
      <c r="B53" s="79"/>
      <c r="C53" s="79"/>
      <c r="D53" s="78">
        <v>1282.04</v>
      </c>
      <c r="E53" s="79"/>
    </row>
    <row r="54" spans="1:5" s="6" customFormat="1" ht="17.100000000000001" customHeight="1" x14ac:dyDescent="0.15">
      <c r="A54" s="86" t="s">
        <v>51</v>
      </c>
      <c r="B54" s="79"/>
      <c r="C54" s="79"/>
      <c r="D54" s="78">
        <v>7356.67</v>
      </c>
      <c r="E54" s="79"/>
    </row>
    <row r="55" spans="1:5" s="6" customFormat="1" ht="17.100000000000001" customHeight="1" x14ac:dyDescent="0.15">
      <c r="A55" s="86" t="s">
        <v>52</v>
      </c>
      <c r="B55" s="79"/>
      <c r="C55" s="79"/>
      <c r="D55" s="79">
        <v>618.75</v>
      </c>
      <c r="E55" s="79"/>
    </row>
    <row r="56" spans="1:5" s="6" customFormat="1" ht="17.100000000000001" customHeight="1" x14ac:dyDescent="0.15">
      <c r="A56" s="86" t="s">
        <v>53</v>
      </c>
      <c r="B56" s="79"/>
      <c r="C56" s="79"/>
      <c r="D56" s="78">
        <v>2560</v>
      </c>
      <c r="E56" s="79"/>
    </row>
    <row r="57" spans="1:5" s="6" customFormat="1" ht="17.100000000000001" customHeight="1" x14ac:dyDescent="0.15">
      <c r="A57" s="86" t="s">
        <v>55</v>
      </c>
      <c r="B57" s="79"/>
      <c r="C57" s="79"/>
      <c r="D57" s="78">
        <v>1622.56</v>
      </c>
      <c r="E57" s="79"/>
    </row>
    <row r="58" spans="1:5" s="6" customFormat="1" ht="17.100000000000001" customHeight="1" x14ac:dyDescent="0.15">
      <c r="A58" s="86" t="s">
        <v>56</v>
      </c>
      <c r="B58" s="79"/>
      <c r="C58" s="79"/>
      <c r="D58" s="79">
        <v>649</v>
      </c>
      <c r="E58" s="79"/>
    </row>
    <row r="59" spans="1:5" s="6" customFormat="1" ht="17.100000000000001" customHeight="1" x14ac:dyDescent="0.15">
      <c r="A59" s="86" t="s">
        <v>58</v>
      </c>
      <c r="B59" s="79"/>
      <c r="C59" s="79"/>
      <c r="D59" s="79">
        <v>45.7</v>
      </c>
      <c r="E59" s="79"/>
    </row>
    <row r="60" spans="1:5" s="6" customFormat="1" ht="17.100000000000001" customHeight="1" x14ac:dyDescent="0.15">
      <c r="A60" s="86" t="s">
        <v>59</v>
      </c>
      <c r="B60" s="79"/>
      <c r="C60" s="79"/>
      <c r="D60" s="79">
        <v>115</v>
      </c>
      <c r="E60" s="79"/>
    </row>
    <row r="61" spans="1:5" s="6" customFormat="1" ht="17.100000000000001" customHeight="1" x14ac:dyDescent="0.15">
      <c r="A61" s="86" t="s">
        <v>60</v>
      </c>
      <c r="B61" s="79"/>
      <c r="C61" s="79"/>
      <c r="D61" s="79">
        <v>426.49</v>
      </c>
      <c r="E61" s="79"/>
    </row>
    <row r="62" spans="1:5" s="6" customFormat="1" ht="17.100000000000001" customHeight="1" x14ac:dyDescent="0.15">
      <c r="A62" s="81" t="s">
        <v>61</v>
      </c>
      <c r="B62" s="82">
        <v>115</v>
      </c>
      <c r="C62" s="82">
        <v>115</v>
      </c>
      <c r="D62" s="82"/>
      <c r="E62" s="82"/>
    </row>
    <row r="63" spans="1:5" s="6" customFormat="1" ht="17.100000000000001" customHeight="1" x14ac:dyDescent="0.15">
      <c r="A63" s="97" t="s">
        <v>104</v>
      </c>
      <c r="B63" s="99">
        <v>1559666.12</v>
      </c>
      <c r="C63" s="99">
        <v>1559666.12</v>
      </c>
      <c r="D63" s="99">
        <v>816981</v>
      </c>
      <c r="E63" s="98">
        <v>52.38</v>
      </c>
    </row>
    <row r="64" spans="1:5" s="6" customFormat="1" ht="17.100000000000001" customHeight="1" x14ac:dyDescent="0.15">
      <c r="A64" s="81" t="s">
        <v>27</v>
      </c>
      <c r="B64" s="77">
        <v>1559315.76</v>
      </c>
      <c r="C64" s="77">
        <v>1559315.76</v>
      </c>
      <c r="D64" s="77">
        <v>813912.55</v>
      </c>
      <c r="E64" s="82">
        <v>52.2</v>
      </c>
    </row>
    <row r="65" spans="1:5" s="6" customFormat="1" ht="17.100000000000001" customHeight="1" x14ac:dyDescent="0.15">
      <c r="A65" s="86" t="s">
        <v>29</v>
      </c>
      <c r="B65" s="79"/>
      <c r="C65" s="79"/>
      <c r="D65" s="78">
        <v>642128.69999999995</v>
      </c>
      <c r="E65" s="79"/>
    </row>
    <row r="66" spans="1:5" s="6" customFormat="1" ht="17.100000000000001" customHeight="1" x14ac:dyDescent="0.15">
      <c r="A66" s="86" t="s">
        <v>30</v>
      </c>
      <c r="B66" s="79"/>
      <c r="C66" s="79"/>
      <c r="D66" s="78">
        <v>40290.82</v>
      </c>
      <c r="E66" s="79"/>
    </row>
    <row r="67" spans="1:5" s="6" customFormat="1" ht="17.100000000000001" customHeight="1" x14ac:dyDescent="0.15">
      <c r="A67" s="86" t="s">
        <v>32</v>
      </c>
      <c r="B67" s="79"/>
      <c r="C67" s="79"/>
      <c r="D67" s="78">
        <v>21748.15</v>
      </c>
      <c r="E67" s="79"/>
    </row>
    <row r="68" spans="1:5" s="6" customFormat="1" ht="17.100000000000001" customHeight="1" x14ac:dyDescent="0.15">
      <c r="A68" s="86" t="s">
        <v>34</v>
      </c>
      <c r="B68" s="79"/>
      <c r="C68" s="79"/>
      <c r="D68" s="78">
        <v>109744.88</v>
      </c>
      <c r="E68" s="79"/>
    </row>
    <row r="69" spans="1:5" s="6" customFormat="1" ht="17.100000000000001" customHeight="1" x14ac:dyDescent="0.15">
      <c r="A69" s="81" t="s">
        <v>35</v>
      </c>
      <c r="B69" s="82">
        <v>257</v>
      </c>
      <c r="C69" s="82">
        <v>257</v>
      </c>
      <c r="D69" s="77">
        <v>3068.45</v>
      </c>
      <c r="E69" s="77">
        <v>1193.95</v>
      </c>
    </row>
    <row r="70" spans="1:5" s="6" customFormat="1" ht="17.100000000000001" customHeight="1" x14ac:dyDescent="0.15">
      <c r="A70" s="86" t="s">
        <v>37</v>
      </c>
      <c r="B70" s="79"/>
      <c r="C70" s="79"/>
      <c r="D70" s="79">
        <v>90</v>
      </c>
      <c r="E70" s="79"/>
    </row>
    <row r="71" spans="1:5" s="6" customFormat="1" ht="17.100000000000001" customHeight="1" x14ac:dyDescent="0.15">
      <c r="A71" s="86" t="s">
        <v>41</v>
      </c>
      <c r="B71" s="79"/>
      <c r="C71" s="79"/>
      <c r="D71" s="79">
        <v>470.86</v>
      </c>
      <c r="E71" s="79"/>
    </row>
    <row r="72" spans="1:5" s="6" customFormat="1" ht="17.100000000000001" customHeight="1" x14ac:dyDescent="0.15">
      <c r="A72" s="86" t="s">
        <v>48</v>
      </c>
      <c r="B72" s="79"/>
      <c r="C72" s="79"/>
      <c r="D72" s="78">
        <v>1500</v>
      </c>
      <c r="E72" s="79"/>
    </row>
    <row r="73" spans="1:5" s="6" customFormat="1" ht="17.100000000000001" customHeight="1" x14ac:dyDescent="0.15">
      <c r="A73" s="86" t="s">
        <v>54</v>
      </c>
      <c r="B73" s="79"/>
      <c r="C73" s="79"/>
      <c r="D73" s="78">
        <v>1007.59</v>
      </c>
      <c r="E73" s="79"/>
    </row>
    <row r="74" spans="1:5" s="6" customFormat="1" ht="26.25" customHeight="1" x14ac:dyDescent="0.15">
      <c r="A74" s="81" t="s">
        <v>65</v>
      </c>
      <c r="B74" s="82">
        <v>27</v>
      </c>
      <c r="C74" s="82">
        <v>27</v>
      </c>
      <c r="D74" s="82"/>
      <c r="E74" s="82"/>
    </row>
    <row r="75" spans="1:5" s="6" customFormat="1" ht="17.100000000000001" customHeight="1" x14ac:dyDescent="0.15">
      <c r="A75" s="81" t="s">
        <v>70</v>
      </c>
      <c r="B75" s="82">
        <v>66.36</v>
      </c>
      <c r="C75" s="82">
        <v>66.36</v>
      </c>
      <c r="D75" s="82"/>
      <c r="E75" s="82"/>
    </row>
    <row r="76" spans="1:5" s="6" customFormat="1" ht="17.100000000000001" customHeight="1" x14ac:dyDescent="0.15">
      <c r="A76" s="97" t="s">
        <v>110</v>
      </c>
      <c r="B76" s="98">
        <v>350</v>
      </c>
      <c r="C76" s="98">
        <v>350</v>
      </c>
      <c r="D76" s="98"/>
      <c r="E76" s="98"/>
    </row>
    <row r="77" spans="1:5" s="6" customFormat="1" ht="17.100000000000001" customHeight="1" x14ac:dyDescent="0.15">
      <c r="A77" s="81" t="s">
        <v>35</v>
      </c>
      <c r="B77" s="82">
        <v>250</v>
      </c>
      <c r="C77" s="82">
        <v>250</v>
      </c>
      <c r="D77" s="82"/>
      <c r="E77" s="82"/>
    </row>
    <row r="78" spans="1:5" s="6" customFormat="1" ht="17.100000000000001" customHeight="1" x14ac:dyDescent="0.15">
      <c r="A78" s="81" t="s">
        <v>70</v>
      </c>
      <c r="B78" s="82">
        <v>100</v>
      </c>
      <c r="C78" s="82">
        <v>100</v>
      </c>
      <c r="D78" s="82"/>
      <c r="E78" s="82"/>
    </row>
    <row r="79" spans="1:5" s="6" customFormat="1" ht="26.25" customHeight="1" x14ac:dyDescent="0.15">
      <c r="A79" s="97" t="s">
        <v>111</v>
      </c>
      <c r="B79" s="98">
        <v>145.38</v>
      </c>
      <c r="C79" s="98">
        <v>145.38</v>
      </c>
      <c r="D79" s="98"/>
      <c r="E79" s="98"/>
    </row>
    <row r="80" spans="1:5" s="6" customFormat="1" ht="17.100000000000001" customHeight="1" x14ac:dyDescent="0.15">
      <c r="A80" s="81" t="s">
        <v>35</v>
      </c>
      <c r="B80" s="82">
        <v>145.38</v>
      </c>
      <c r="C80" s="82">
        <v>145.38</v>
      </c>
      <c r="D80" s="82"/>
      <c r="E80" s="82"/>
    </row>
    <row r="81" spans="1:5" s="6" customFormat="1" ht="17.100000000000001" customHeight="1" x14ac:dyDescent="0.15">
      <c r="A81" s="94" t="s">
        <v>112</v>
      </c>
      <c r="B81" s="95">
        <v>5172</v>
      </c>
      <c r="C81" s="95">
        <v>5172</v>
      </c>
      <c r="D81" s="95">
        <v>1398.68</v>
      </c>
      <c r="E81" s="96">
        <v>27.04</v>
      </c>
    </row>
    <row r="82" spans="1:5" s="87" customFormat="1" ht="17.100000000000001" customHeight="1" x14ac:dyDescent="0.15">
      <c r="A82" s="88" t="s">
        <v>113</v>
      </c>
      <c r="B82" s="89">
        <v>4200</v>
      </c>
      <c r="C82" s="89">
        <v>4200</v>
      </c>
      <c r="D82" s="90">
        <v>372.68</v>
      </c>
      <c r="E82" s="90">
        <v>8.8699999999999992</v>
      </c>
    </row>
    <row r="83" spans="1:5" s="6" customFormat="1" ht="17.100000000000001" customHeight="1" x14ac:dyDescent="0.15">
      <c r="A83" s="97" t="s">
        <v>102</v>
      </c>
      <c r="B83" s="99">
        <v>4200</v>
      </c>
      <c r="C83" s="99">
        <v>4200</v>
      </c>
      <c r="D83" s="98">
        <v>372.68</v>
      </c>
      <c r="E83" s="98">
        <v>8.8699999999999992</v>
      </c>
    </row>
    <row r="84" spans="1:5" s="6" customFormat="1" ht="17.100000000000001" customHeight="1" x14ac:dyDescent="0.15">
      <c r="A84" s="81" t="s">
        <v>35</v>
      </c>
      <c r="B84" s="77">
        <v>4200</v>
      </c>
      <c r="C84" s="77">
        <v>4200</v>
      </c>
      <c r="D84" s="82">
        <v>372.68</v>
      </c>
      <c r="E84" s="82">
        <v>8.8699999999999992</v>
      </c>
    </row>
    <row r="85" spans="1:5" s="6" customFormat="1" ht="17.100000000000001" customHeight="1" x14ac:dyDescent="0.15">
      <c r="A85" s="86" t="s">
        <v>41</v>
      </c>
      <c r="B85" s="79"/>
      <c r="C85" s="79"/>
      <c r="D85" s="79">
        <v>292.74</v>
      </c>
      <c r="E85" s="79"/>
    </row>
    <row r="86" spans="1:5" s="6" customFormat="1" ht="17.100000000000001" customHeight="1" x14ac:dyDescent="0.15">
      <c r="A86" s="86" t="s">
        <v>42</v>
      </c>
      <c r="B86" s="79"/>
      <c r="C86" s="79"/>
      <c r="D86" s="79">
        <v>79.94</v>
      </c>
      <c r="E86" s="79"/>
    </row>
    <row r="87" spans="1:5" s="87" customFormat="1" ht="17.100000000000001" customHeight="1" x14ac:dyDescent="0.15">
      <c r="A87" s="88" t="s">
        <v>114</v>
      </c>
      <c r="B87" s="90">
        <v>972</v>
      </c>
      <c r="C87" s="90">
        <v>972</v>
      </c>
      <c r="D87" s="89">
        <v>1026</v>
      </c>
      <c r="E87" s="90">
        <v>105.56</v>
      </c>
    </row>
    <row r="88" spans="1:5" s="6" customFormat="1" ht="17.100000000000001" customHeight="1" x14ac:dyDescent="0.15">
      <c r="A88" s="97" t="s">
        <v>104</v>
      </c>
      <c r="B88" s="98">
        <v>972</v>
      </c>
      <c r="C88" s="98">
        <v>972</v>
      </c>
      <c r="D88" s="99">
        <v>1026</v>
      </c>
      <c r="E88" s="98">
        <v>105.56</v>
      </c>
    </row>
    <row r="89" spans="1:5" s="6" customFormat="1" ht="17.100000000000001" customHeight="1" x14ac:dyDescent="0.15">
      <c r="A89" s="81" t="s">
        <v>66</v>
      </c>
      <c r="B89" s="82">
        <v>972</v>
      </c>
      <c r="C89" s="82">
        <v>972</v>
      </c>
      <c r="D89" s="77">
        <v>1026</v>
      </c>
      <c r="E89" s="82">
        <v>105.56</v>
      </c>
    </row>
    <row r="90" spans="1:5" s="6" customFormat="1" ht="17.100000000000001" customHeight="1" x14ac:dyDescent="0.15">
      <c r="A90" s="86" t="s">
        <v>68</v>
      </c>
      <c r="B90" s="79"/>
      <c r="C90" s="79"/>
      <c r="D90" s="78">
        <v>1026</v>
      </c>
      <c r="E90" s="79"/>
    </row>
    <row r="91" spans="1:5" s="6" customFormat="1" ht="17.100000000000001" customHeight="1" x14ac:dyDescent="0.15">
      <c r="A91" s="94" t="s">
        <v>115</v>
      </c>
      <c r="B91" s="95">
        <v>5415.45</v>
      </c>
      <c r="C91" s="95">
        <v>5415.45</v>
      </c>
      <c r="D91" s="95">
        <v>1861.5</v>
      </c>
      <c r="E91" s="96">
        <v>34.369999999999997</v>
      </c>
    </row>
    <row r="92" spans="1:5" s="6" customFormat="1" ht="17.100000000000001" customHeight="1" x14ac:dyDescent="0.15">
      <c r="A92" s="91" t="s">
        <v>116</v>
      </c>
      <c r="B92" s="92">
        <v>5415.45</v>
      </c>
      <c r="C92" s="92">
        <v>5415.45</v>
      </c>
      <c r="D92" s="92">
        <v>1861.5</v>
      </c>
      <c r="E92" s="93">
        <v>34.369999999999997</v>
      </c>
    </row>
    <row r="93" spans="1:5" s="6" customFormat="1" ht="17.100000000000001" customHeight="1" x14ac:dyDescent="0.15">
      <c r="A93" s="97" t="s">
        <v>103</v>
      </c>
      <c r="B93" s="98">
        <v>365.45</v>
      </c>
      <c r="C93" s="98">
        <v>365.45</v>
      </c>
      <c r="D93" s="98">
        <v>361.5</v>
      </c>
      <c r="E93" s="98">
        <v>98.92</v>
      </c>
    </row>
    <row r="94" spans="1:5" s="6" customFormat="1" ht="17.100000000000001" customHeight="1" x14ac:dyDescent="0.15">
      <c r="A94" s="81" t="s">
        <v>70</v>
      </c>
      <c r="B94" s="82">
        <v>365.45</v>
      </c>
      <c r="C94" s="82">
        <v>365.45</v>
      </c>
      <c r="D94" s="82">
        <v>361.5</v>
      </c>
      <c r="E94" s="82">
        <v>98.92</v>
      </c>
    </row>
    <row r="95" spans="1:5" s="6" customFormat="1" ht="17.100000000000001" customHeight="1" x14ac:dyDescent="0.15">
      <c r="A95" s="86" t="s">
        <v>73</v>
      </c>
      <c r="B95" s="79"/>
      <c r="C95" s="79"/>
      <c r="D95" s="79">
        <v>361.5</v>
      </c>
      <c r="E95" s="79"/>
    </row>
    <row r="96" spans="1:5" s="6" customFormat="1" ht="17.100000000000001" customHeight="1" x14ac:dyDescent="0.15">
      <c r="A96" s="97" t="s">
        <v>107</v>
      </c>
      <c r="B96" s="99">
        <v>4250</v>
      </c>
      <c r="C96" s="99">
        <v>4250</v>
      </c>
      <c r="D96" s="98"/>
      <c r="E96" s="98"/>
    </row>
    <row r="97" spans="1:5" s="6" customFormat="1" ht="17.100000000000001" customHeight="1" x14ac:dyDescent="0.15">
      <c r="A97" s="81" t="s">
        <v>70</v>
      </c>
      <c r="B97" s="77">
        <v>4250</v>
      </c>
      <c r="C97" s="77">
        <v>4250</v>
      </c>
      <c r="D97" s="82"/>
      <c r="E97" s="82"/>
    </row>
    <row r="98" spans="1:5" s="6" customFormat="1" ht="17.100000000000001" customHeight="1" x14ac:dyDescent="0.15">
      <c r="A98" s="97" t="s">
        <v>108</v>
      </c>
      <c r="B98" s="98">
        <v>200</v>
      </c>
      <c r="C98" s="98">
        <v>200</v>
      </c>
      <c r="D98" s="98"/>
      <c r="E98" s="98"/>
    </row>
    <row r="99" spans="1:5" s="6" customFormat="1" ht="17.100000000000001" customHeight="1" x14ac:dyDescent="0.15">
      <c r="A99" s="81" t="s">
        <v>70</v>
      </c>
      <c r="B99" s="82">
        <v>200</v>
      </c>
      <c r="C99" s="82">
        <v>200</v>
      </c>
      <c r="D99" s="82"/>
      <c r="E99" s="82"/>
    </row>
    <row r="100" spans="1:5" s="6" customFormat="1" ht="17.100000000000001" customHeight="1" x14ac:dyDescent="0.15">
      <c r="A100" s="97" t="s">
        <v>104</v>
      </c>
      <c r="B100" s="98">
        <v>600</v>
      </c>
      <c r="C100" s="98">
        <v>600</v>
      </c>
      <c r="D100" s="98"/>
      <c r="E100" s="98"/>
    </row>
    <row r="101" spans="1:5" s="6" customFormat="1" ht="17.100000000000001" customHeight="1" x14ac:dyDescent="0.15">
      <c r="A101" s="81" t="s">
        <v>70</v>
      </c>
      <c r="B101" s="82">
        <v>600</v>
      </c>
      <c r="C101" s="82">
        <v>600</v>
      </c>
      <c r="D101" s="82"/>
      <c r="E101" s="82"/>
    </row>
    <row r="102" spans="1:5" s="6" customFormat="1" ht="17.100000000000001" customHeight="1" x14ac:dyDescent="0.15">
      <c r="A102" s="97" t="s">
        <v>110</v>
      </c>
      <c r="B102" s="98"/>
      <c r="C102" s="98"/>
      <c r="D102" s="99">
        <v>1500</v>
      </c>
      <c r="E102" s="98"/>
    </row>
    <row r="103" spans="1:5" s="6" customFormat="1" ht="17.100000000000001" customHeight="1" x14ac:dyDescent="0.15">
      <c r="A103" s="81" t="s">
        <v>70</v>
      </c>
      <c r="B103" s="82"/>
      <c r="C103" s="82"/>
      <c r="D103" s="77">
        <v>1500</v>
      </c>
      <c r="E103" s="82"/>
    </row>
    <row r="104" spans="1:5" s="6" customFormat="1" ht="17.100000000000001" customHeight="1" x14ac:dyDescent="0.15">
      <c r="A104" s="86" t="s">
        <v>74</v>
      </c>
      <c r="B104" s="79"/>
      <c r="C104" s="79"/>
      <c r="D104" s="78">
        <v>1500</v>
      </c>
      <c r="E104" s="79"/>
    </row>
  </sheetData>
  <mergeCells count="1">
    <mergeCell ref="A1:E1"/>
  </mergeCells>
  <pageMargins left="0.7" right="0.7" top="0.75" bottom="0.75" header="0.3" footer="0.3"/>
  <pageSetup paperSize="9" scale="6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Prihodi i rashodi po ekon.klas.</vt:lpstr>
      <vt:lpstr>Prihodi i rashodi po izvorima</vt:lpstr>
      <vt:lpstr>Rashodi po funkcijskoj klas.</vt:lpstr>
      <vt:lpstr>Račun financiranja</vt:lpstr>
      <vt:lpstr>POSEBNI DIO- Rashodi po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2026-07-16T09:08:41Z</dcterms:modified>
</cp:coreProperties>
</file>